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120" windowWidth="9300" windowHeight="4635" tabRatio="0"/>
  </bookViews>
  <sheets>
    <sheet name="Sheet1" sheetId="1" r:id="rId1"/>
  </sheets>
  <definedNames>
    <definedName name="_xlnm.Print_Area" localSheetId="0">Sheet1!$A$1:$I$173</definedName>
  </definedNames>
  <calcPr calcId="144525" refMode="R1C1"/>
</workbook>
</file>

<file path=xl/calcChain.xml><?xml version="1.0" encoding="utf-8"?>
<calcChain xmlns="http://schemas.openxmlformats.org/spreadsheetml/2006/main">
  <c r="C167" i="1" l="1"/>
  <c r="C168" i="1"/>
  <c r="C169" i="1"/>
  <c r="C170" i="1"/>
  <c r="C171" i="1"/>
  <c r="C172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7" i="1"/>
  <c r="I148" i="1"/>
  <c r="F165" i="1"/>
  <c r="E165" i="1"/>
  <c r="H165" i="1"/>
  <c r="F164" i="1"/>
  <c r="E164" i="1"/>
  <c r="H164" i="1"/>
  <c r="F156" i="1"/>
  <c r="E156" i="1"/>
  <c r="H156" i="1"/>
  <c r="F155" i="1"/>
  <c r="E155" i="1"/>
  <c r="H155" i="1"/>
  <c r="F25" i="1"/>
  <c r="E25" i="1"/>
  <c r="H25" i="1"/>
  <c r="F24" i="1"/>
  <c r="E24" i="1"/>
  <c r="H24" i="1"/>
  <c r="F18" i="1"/>
  <c r="E18" i="1"/>
  <c r="H18" i="1"/>
  <c r="F17" i="1"/>
  <c r="E17" i="1"/>
  <c r="H17" i="1"/>
  <c r="E26" i="1"/>
  <c r="F26" i="1"/>
  <c r="H19" i="1"/>
  <c r="E19" i="1"/>
  <c r="F19" i="1"/>
  <c r="E160" i="1"/>
  <c r="E161" i="1"/>
  <c r="E162" i="1"/>
  <c r="E163" i="1"/>
  <c r="F160" i="1"/>
  <c r="F161" i="1"/>
  <c r="F162" i="1"/>
  <c r="F163" i="1"/>
  <c r="F31" i="1"/>
  <c r="E31" i="1"/>
  <c r="F32" i="1"/>
  <c r="E32" i="1"/>
  <c r="F33" i="1"/>
  <c r="E33" i="1"/>
  <c r="F34" i="1"/>
  <c r="E34" i="1"/>
  <c r="F35" i="1"/>
  <c r="E35" i="1"/>
  <c r="F36" i="1"/>
  <c r="E36" i="1"/>
  <c r="F37" i="1"/>
  <c r="E37" i="1"/>
  <c r="F38" i="1"/>
  <c r="E38" i="1"/>
  <c r="F39" i="1"/>
  <c r="E39" i="1"/>
  <c r="F40" i="1"/>
  <c r="E40" i="1"/>
  <c r="F41" i="1"/>
  <c r="E41" i="1"/>
  <c r="F42" i="1"/>
  <c r="E42" i="1"/>
  <c r="F43" i="1"/>
  <c r="E43" i="1"/>
  <c r="F44" i="1"/>
  <c r="E44" i="1"/>
  <c r="F45" i="1"/>
  <c r="E45" i="1"/>
  <c r="F46" i="1"/>
  <c r="E46" i="1"/>
  <c r="F47" i="1"/>
  <c r="E47" i="1"/>
  <c r="F48" i="1"/>
  <c r="E48" i="1"/>
  <c r="F49" i="1"/>
  <c r="E49" i="1"/>
  <c r="F50" i="1"/>
  <c r="E50" i="1"/>
  <c r="F51" i="1"/>
  <c r="E51" i="1"/>
  <c r="F52" i="1"/>
  <c r="E52" i="1"/>
  <c r="F53" i="1"/>
  <c r="E53" i="1"/>
  <c r="F54" i="1"/>
  <c r="E54" i="1"/>
  <c r="F55" i="1"/>
  <c r="E55" i="1"/>
  <c r="F56" i="1"/>
  <c r="E56" i="1"/>
  <c r="F57" i="1"/>
  <c r="E57" i="1"/>
  <c r="F58" i="1"/>
  <c r="E58" i="1"/>
  <c r="F59" i="1"/>
  <c r="E59" i="1"/>
  <c r="F60" i="1"/>
  <c r="E60" i="1"/>
  <c r="F61" i="1"/>
  <c r="E61" i="1"/>
  <c r="F62" i="1"/>
  <c r="E62" i="1"/>
  <c r="F63" i="1"/>
  <c r="E63" i="1"/>
  <c r="F64" i="1"/>
  <c r="E64" i="1"/>
  <c r="F65" i="1"/>
  <c r="E65" i="1"/>
  <c r="F66" i="1"/>
  <c r="E66" i="1"/>
  <c r="F67" i="1"/>
  <c r="E67" i="1"/>
  <c r="F68" i="1"/>
  <c r="E68" i="1"/>
  <c r="F69" i="1"/>
  <c r="E69" i="1"/>
  <c r="F70" i="1"/>
  <c r="E70" i="1"/>
  <c r="F71" i="1"/>
  <c r="E71" i="1"/>
  <c r="F72" i="1"/>
  <c r="E72" i="1"/>
  <c r="F73" i="1"/>
  <c r="E73" i="1"/>
  <c r="F74" i="1"/>
  <c r="E74" i="1"/>
  <c r="F75" i="1"/>
  <c r="E75" i="1"/>
  <c r="F76" i="1"/>
  <c r="E76" i="1"/>
  <c r="F77" i="1"/>
  <c r="E77" i="1"/>
  <c r="F78" i="1"/>
  <c r="E78" i="1"/>
  <c r="F79" i="1"/>
  <c r="E79" i="1"/>
  <c r="F80" i="1"/>
  <c r="E80" i="1"/>
  <c r="F81" i="1"/>
  <c r="E81" i="1"/>
  <c r="F82" i="1"/>
  <c r="E82" i="1"/>
  <c r="F83" i="1"/>
  <c r="E83" i="1"/>
  <c r="F84" i="1"/>
  <c r="E84" i="1"/>
  <c r="F85" i="1"/>
  <c r="E85" i="1"/>
  <c r="F86" i="1"/>
  <c r="E86" i="1"/>
  <c r="F87" i="1"/>
  <c r="E87" i="1"/>
  <c r="F88" i="1"/>
  <c r="E88" i="1"/>
  <c r="F89" i="1"/>
  <c r="E89" i="1"/>
  <c r="F90" i="1"/>
  <c r="E90" i="1"/>
  <c r="F91" i="1"/>
  <c r="E91" i="1"/>
  <c r="F92" i="1"/>
  <c r="E92" i="1"/>
  <c r="F93" i="1"/>
  <c r="E93" i="1"/>
  <c r="F94" i="1"/>
  <c r="E94" i="1"/>
  <c r="F95" i="1"/>
  <c r="E95" i="1"/>
  <c r="F96" i="1"/>
  <c r="E96" i="1"/>
  <c r="F97" i="1"/>
  <c r="E97" i="1"/>
  <c r="F98" i="1"/>
  <c r="E98" i="1"/>
  <c r="F99" i="1"/>
  <c r="E99" i="1"/>
  <c r="F100" i="1"/>
  <c r="E100" i="1"/>
  <c r="F101" i="1"/>
  <c r="E101" i="1"/>
  <c r="F102" i="1"/>
  <c r="E102" i="1"/>
  <c r="F103" i="1"/>
  <c r="E103" i="1"/>
  <c r="F104" i="1"/>
  <c r="E104" i="1"/>
  <c r="F105" i="1"/>
  <c r="E105" i="1"/>
  <c r="F106" i="1"/>
  <c r="E106" i="1"/>
  <c r="F107" i="1"/>
  <c r="E107" i="1"/>
  <c r="F108" i="1"/>
  <c r="E108" i="1"/>
  <c r="F109" i="1"/>
  <c r="E109" i="1"/>
  <c r="F110" i="1"/>
  <c r="E110" i="1"/>
  <c r="F111" i="1"/>
  <c r="E111" i="1"/>
  <c r="F112" i="1"/>
  <c r="E112" i="1"/>
  <c r="F113" i="1"/>
  <c r="E113" i="1"/>
  <c r="F114" i="1"/>
  <c r="E114" i="1"/>
  <c r="F115" i="1"/>
  <c r="E115" i="1"/>
  <c r="F116" i="1"/>
  <c r="E116" i="1"/>
  <c r="F117" i="1"/>
  <c r="E117" i="1"/>
  <c r="F118" i="1"/>
  <c r="E118" i="1"/>
  <c r="F119" i="1"/>
  <c r="E119" i="1"/>
  <c r="F120" i="1"/>
  <c r="E120" i="1"/>
  <c r="F121" i="1"/>
  <c r="E121" i="1"/>
  <c r="F122" i="1"/>
  <c r="E122" i="1"/>
  <c r="F123" i="1"/>
  <c r="E123" i="1"/>
  <c r="F124" i="1"/>
  <c r="E124" i="1"/>
  <c r="F125" i="1"/>
  <c r="E125" i="1"/>
  <c r="F126" i="1"/>
  <c r="E126" i="1"/>
  <c r="F127" i="1"/>
  <c r="E127" i="1"/>
  <c r="F128" i="1"/>
  <c r="E128" i="1"/>
  <c r="F129" i="1"/>
  <c r="E129" i="1"/>
  <c r="F130" i="1"/>
  <c r="E130" i="1"/>
  <c r="F131" i="1"/>
  <c r="E131" i="1"/>
  <c r="F132" i="1"/>
  <c r="E132" i="1"/>
  <c r="F133" i="1"/>
  <c r="E133" i="1"/>
  <c r="F134" i="1"/>
  <c r="E134" i="1"/>
  <c r="F135" i="1"/>
  <c r="E135" i="1"/>
  <c r="F136" i="1"/>
  <c r="E136" i="1"/>
  <c r="F137" i="1"/>
  <c r="E137" i="1"/>
  <c r="F138" i="1"/>
  <c r="E138" i="1"/>
  <c r="F139" i="1"/>
  <c r="E139" i="1"/>
  <c r="F140" i="1"/>
  <c r="E140" i="1"/>
  <c r="F141" i="1"/>
  <c r="E141" i="1"/>
  <c r="F142" i="1"/>
  <c r="E142" i="1"/>
  <c r="F151" i="1"/>
  <c r="E151" i="1"/>
  <c r="F152" i="1"/>
  <c r="E152" i="1"/>
  <c r="F153" i="1"/>
  <c r="E153" i="1"/>
  <c r="F154" i="1"/>
  <c r="E154" i="1"/>
  <c r="F20" i="1"/>
  <c r="E20" i="1"/>
  <c r="F21" i="1"/>
  <c r="E21" i="1"/>
  <c r="F22" i="1"/>
  <c r="E22" i="1"/>
  <c r="F23" i="1"/>
  <c r="E23" i="1"/>
  <c r="F27" i="1"/>
  <c r="E27" i="1"/>
  <c r="F28" i="1"/>
  <c r="E28" i="1"/>
  <c r="F29" i="1"/>
  <c r="E29" i="1"/>
  <c r="F30" i="1"/>
  <c r="E30" i="1"/>
  <c r="E14" i="1"/>
  <c r="F14" i="1"/>
  <c r="F15" i="1"/>
  <c r="E15" i="1"/>
  <c r="F16" i="1"/>
  <c r="E16" i="1"/>
  <c r="F13" i="1"/>
  <c r="E13" i="1"/>
  <c r="F12" i="1"/>
  <c r="E12" i="1"/>
  <c r="H12" i="1"/>
  <c r="H163" i="1"/>
  <c r="H162" i="1"/>
  <c r="H161" i="1"/>
  <c r="H160" i="1"/>
  <c r="H159" i="1"/>
  <c r="H158" i="1"/>
  <c r="H154" i="1"/>
  <c r="H153" i="1"/>
  <c r="H152" i="1"/>
  <c r="H151" i="1"/>
  <c r="H150" i="1"/>
  <c r="H149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21" i="1"/>
  <c r="H22" i="1"/>
  <c r="H23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14" i="1"/>
  <c r="H15" i="1"/>
  <c r="H16" i="1"/>
  <c r="H20" i="1"/>
  <c r="H11" i="1"/>
  <c r="H13" i="1"/>
</calcChain>
</file>

<file path=xl/sharedStrings.xml><?xml version="1.0" encoding="utf-8"?>
<sst xmlns="http://schemas.openxmlformats.org/spreadsheetml/2006/main" count="266" uniqueCount="165">
  <si>
    <t>Утверждаю</t>
  </si>
  <si>
    <t>Директор_____________/ /</t>
  </si>
  <si>
    <t>Но-
мер п/п</t>
  </si>
  <si>
    <t>1</t>
  </si>
  <si>
    <t>НДС,руб.</t>
  </si>
  <si>
    <t>2</t>
  </si>
  <si>
    <t>3</t>
  </si>
  <si>
    <t>128</t>
  </si>
  <si>
    <t>ЧТУП "Краник"</t>
  </si>
  <si>
    <t>Услуга</t>
  </si>
  <si>
    <t>Кол-во</t>
  </si>
  <si>
    <t>Директор  ЧТУП "Краник"</t>
  </si>
  <si>
    <t>И.А. Седюк</t>
  </si>
  <si>
    <t>1.1</t>
  </si>
  <si>
    <t>1.1.1</t>
  </si>
  <si>
    <t>1 зона - 20 км</t>
  </si>
  <si>
    <t>2 зона - 40 км</t>
  </si>
  <si>
    <t>3зона - 60 км</t>
  </si>
  <si>
    <t>4 зона - свыше 60 км</t>
  </si>
  <si>
    <t>1.1.2</t>
  </si>
  <si>
    <t>1.1.3</t>
  </si>
  <si>
    <t>1.1.4</t>
  </si>
  <si>
    <t>1.2</t>
  </si>
  <si>
    <t>2.1.1</t>
  </si>
  <si>
    <t>2.1.2</t>
  </si>
  <si>
    <t>2.1.3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</si>
  <si>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</si>
  <si>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</si>
  <si>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</si>
  <si>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</si>
  <si>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</si>
  <si>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</si>
  <si>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</si>
  <si>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</si>
  <si>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</si>
  <si>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</si>
  <si>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1.4.1</t>
  </si>
  <si>
    <t>1.4.2</t>
  </si>
  <si>
    <t>1.4.3</t>
  </si>
  <si>
    <t>1.4.4</t>
  </si>
  <si>
    <t>1.5</t>
  </si>
  <si>
    <t>1.5.1</t>
  </si>
  <si>
    <t>1.5.2</t>
  </si>
  <si>
    <t>1.5.3</t>
  </si>
  <si>
    <t>1.5.4</t>
  </si>
  <si>
    <t>Пусконаладочные работы аппарата бытового газового мощностью 50-95 кВт (с бойлером)</t>
  </si>
  <si>
    <t xml:space="preserve">Пусконаладочные работы аппарата бытового газового мощностью 95 кВт </t>
  </si>
  <si>
    <t>1.6</t>
  </si>
  <si>
    <t>1.6.1</t>
  </si>
  <si>
    <t>1.6.2</t>
  </si>
  <si>
    <t>1.6.3</t>
  </si>
  <si>
    <t>1.6.4</t>
  </si>
  <si>
    <t xml:space="preserve">Пусконаладочные работы аппарата бытового газового мощностью 95-100 кВт  (с бойлером) </t>
  </si>
  <si>
    <t>1.7</t>
  </si>
  <si>
    <t>Пусконаладочные работы аппарата бытовой газовой колонки</t>
  </si>
  <si>
    <t>1.7.1</t>
  </si>
  <si>
    <t>1.7.2</t>
  </si>
  <si>
    <t>1.7.3</t>
  </si>
  <si>
    <t>1.7.4</t>
  </si>
  <si>
    <t>РЕМОНТНЫЕ РАБОТЫ</t>
  </si>
  <si>
    <t>2.1</t>
  </si>
  <si>
    <t>2.1.4</t>
  </si>
  <si>
    <t>Ремонт газового бытового оборудования 1 категории сложности</t>
  </si>
  <si>
    <t>Ремонт газового бытового оборудования 2 категории сложности</t>
  </si>
  <si>
    <t>2.2</t>
  </si>
  <si>
    <t>2.2.1</t>
  </si>
  <si>
    <t>2.2.2</t>
  </si>
  <si>
    <t>2.2.3</t>
  </si>
  <si>
    <t>2.2.4</t>
  </si>
  <si>
    <t>2.3</t>
  </si>
  <si>
    <t>Ремонт газового бытового оборудования 3 категории сложности</t>
  </si>
  <si>
    <t>2.3.1</t>
  </si>
  <si>
    <t>2.3.2</t>
  </si>
  <si>
    <t>2.3.4</t>
  </si>
  <si>
    <t>2.3.5</t>
  </si>
  <si>
    <t>2.4</t>
  </si>
  <si>
    <t>Ремонт газового бытового оборудования 4 категории сложности</t>
  </si>
  <si>
    <t>2.4.1</t>
  </si>
  <si>
    <t>2.4.2</t>
  </si>
  <si>
    <t>2.4.3</t>
  </si>
  <si>
    <t>2.4.4</t>
  </si>
  <si>
    <t>ЕЖЕГОДНОЕ ТЕХНИЧЕСКОЕ ОБСЛУЖИВАНИЕ</t>
  </si>
  <si>
    <t>3.1</t>
  </si>
  <si>
    <t>Ежегодное техническое обслуживание аппарата бытового газового мощность 24 - 32 к Вт</t>
  </si>
  <si>
    <t>3.1.1</t>
  </si>
  <si>
    <t>3.1.2</t>
  </si>
  <si>
    <t>3.1.3</t>
  </si>
  <si>
    <t>3.1.4</t>
  </si>
  <si>
    <t>3.2</t>
  </si>
  <si>
    <t>Ежегодное техническое обслуживание аппарата бытового газового мощность 32-50 к Вт (с бойлером)</t>
  </si>
  <si>
    <t>3.3</t>
  </si>
  <si>
    <t>Ежегодное техническое обслуживание аппарата бытового газового мощность 50-95 к Вт (с бойлером)</t>
  </si>
  <si>
    <t xml:space="preserve">Ежегодное техническое обслуживание аппарата бытового газового мощность 50-95 к Вт 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</si>
  <si>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</si>
  <si>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</si>
  <si>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</si>
  <si>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</si>
  <si>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</si>
  <si>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</si>
  <si>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</si>
  <si>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</si>
  <si>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3.4</t>
  </si>
  <si>
    <t>3.4.1</t>
  </si>
  <si>
    <t>3.4.2</t>
  </si>
  <si>
    <t>3.4.3</t>
  </si>
  <si>
    <t>3.4.4</t>
  </si>
  <si>
    <t>3.5</t>
  </si>
  <si>
    <t xml:space="preserve">Ежегодное техническое обслуживание аппарата бытового газового мощность 95 к Вт </t>
  </si>
  <si>
    <t>3.5.1</t>
  </si>
  <si>
    <t>3.5.2</t>
  </si>
  <si>
    <t>3.5.3</t>
  </si>
  <si>
    <t>3.5.4</t>
  </si>
  <si>
    <t>3.6</t>
  </si>
  <si>
    <t xml:space="preserve">Ежегодное техническое обслуживание аппарата бытового газового мощность 95-100 к Вт </t>
  </si>
  <si>
    <t>3.6.1</t>
  </si>
  <si>
    <t>3.6.2</t>
  </si>
  <si>
    <t>3.6.3</t>
  </si>
  <si>
    <t>3.6.4</t>
  </si>
  <si>
    <t>3.7</t>
  </si>
  <si>
    <t>3.7.1</t>
  </si>
  <si>
    <t>3.7.2</t>
  </si>
  <si>
    <t>3.7.3</t>
  </si>
  <si>
    <t>3.7.4</t>
  </si>
  <si>
    <t>Ежегодное техническое обслуживание аппарата бытового газового мощность 95-100 к Вт  (с бойлером)</t>
  </si>
  <si>
    <t>ПРОМЫВКА ТЕПЛООБМЕННИКОВ ПРИ ТЕХНИЧЕСКОМ ОБСЛУЖИВАНИИ</t>
  </si>
  <si>
    <t>3.8</t>
  </si>
  <si>
    <t>Справочно: стоимость без учета транспортных, руб.</t>
  </si>
  <si>
    <t>Отпускная цена без НДС, руб.</t>
  </si>
  <si>
    <t>3 зона - 60 км</t>
  </si>
  <si>
    <t>Ежегодное техническое обслуживание конденсационного котла мощностью 24 - 32 кВт</t>
  </si>
  <si>
    <t>Ежегодное техническое обслуживание конденсационного котла мощностью  32-50 кВт (с бойлером)</t>
  </si>
  <si>
    <t>Ежегодное техническое обслуживание конденсационного котла мощностью 50-95 кВт</t>
  </si>
  <si>
    <t xml:space="preserve"> </t>
  </si>
  <si>
    <t>1.4.5</t>
  </si>
  <si>
    <t xml:space="preserve">Главный бухгалтер </t>
  </si>
  <si>
    <t>Олехнович Е.А.</t>
  </si>
  <si>
    <t>_________________</t>
  </si>
  <si>
    <t>ПОДКЛЮЧЕНИЕ ГАЗОИСПОЛЬЗУЮЩЕГО ОБОРУДОВАНИЯ</t>
  </si>
  <si>
    <t>НДС 20 %</t>
  </si>
  <si>
    <t>Подключение конденсационного котла мощностью 24 - 32 кВт</t>
  </si>
  <si>
    <t>Отпускная цена без   НДС, руб.</t>
  </si>
  <si>
    <t>На работы по ежегодному техническому обслуживанию газоиспользующего оборудования</t>
  </si>
  <si>
    <t>в жилищном фонде (конденсационного котла)</t>
  </si>
  <si>
    <t>1.1.5</t>
  </si>
  <si>
    <t>1.1.6</t>
  </si>
  <si>
    <t>5 зона-100 км</t>
  </si>
  <si>
    <t>6 зона -120-140 км</t>
  </si>
  <si>
    <t>5 зона - 100 км</t>
  </si>
  <si>
    <t>6 зона - 120-140 км</t>
  </si>
  <si>
    <t>1.2.5</t>
  </si>
  <si>
    <t>1.2.6</t>
  </si>
  <si>
    <t>1.3.5</t>
  </si>
  <si>
    <t>1.3.6</t>
  </si>
  <si>
    <t>1.4.6</t>
  </si>
  <si>
    <t>1.4.7</t>
  </si>
  <si>
    <t>1.5.5</t>
  </si>
  <si>
    <t>1.5.6</t>
  </si>
  <si>
    <t xml:space="preserve">          И.А. Седюк</t>
  </si>
  <si>
    <t>Отпускная цена без   НДС, руб., коп.</t>
  </si>
  <si>
    <t>Подключение конденсационного котла мощностью 32-50 кВт (с бойлером)</t>
  </si>
  <si>
    <t>1.6.5</t>
  </si>
  <si>
    <t>1.6.6</t>
  </si>
  <si>
    <t xml:space="preserve">Подключение конденсационного котла мощностью 50-95 кВт </t>
  </si>
  <si>
    <t>Т.В.Муха</t>
  </si>
  <si>
    <t>Реестр  цен №  3  от  09.11.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</si>
</sst>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horizontal="left"/>
    </xf>
  </cellStyleXfs>
  <cellXfs count="45"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/>
    <xf numFmtId="0" fontId="0" fillId="0" borderId="0" xfId="0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wrapText="1"/>
    </xf>
    <xf numFmtId="16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1" fontId="1" fillId="0" borderId="0" xfId="0" applyNumberFormat="1" applyFont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" fontId="0" fillId="0" borderId="0" xfId="0" applyNumberFormat="1" applyAlignme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4"/>
  <sheetViews>
    <sheetView tabSelected="1" view="pageLayout" zoomScaleNormal="100" workbookViewId="0">
      <selection activeCell="K167" sqref="K167:K172"/>
    </sheetView>
  </sheetViews>
  <sheetFormatPr defaultColWidth="10.42578125" defaultRowHeight="12.75" x14ac:dyDescent="0.2"/>
  <cols>
    <col min="1" max="1" width="2.7109375" customWidth="1"/>
    <col min="2" max="2" width="10.28515625" customWidth="1"/>
    <col min="3" max="3" width="54.140625" customWidth="1"/>
    <col min="4" max="4" width="8.5703125" customWidth="1"/>
    <col min="5" max="5" width="12.140625" hidden="1" customWidth="1"/>
    <col min="6" max="6" width="9.7109375" hidden="1" customWidth="1"/>
    <col min="7" max="7" width="14.28515625" hidden="1" customWidth="1"/>
    <col min="8" max="8" width="0.28515625" customWidth="1"/>
    <col min="9" max="9" width="15.28515625" customWidth="1"/>
    <col min="10" max="10" width="23" hidden="1" customWidth="1"/>
    <col min="11" max="11" width="15.140625" customWidth="1"/>
  </cols>
  <sheetData>
    <row r="1" spans="2:11" x14ac:dyDescent="0.2">
      <c r="D1" s="1" t="s">
        <v>0</v>
      </c>
    </row>
    <row r="2" spans="2:11" ht="12.75" customHeight="1" x14ac:dyDescent="0.2">
      <c r="B2" s="22" t="s">
        <v>8</v>
      </c>
      <c r="C2" s="22"/>
      <c r="D2" s="43"/>
      <c r="E2" s="43"/>
      <c r="F2" s="43"/>
      <c r="G2" s="43"/>
      <c r="J2" t="s">
        <v>0</v>
      </c>
    </row>
    <row r="3" spans="2:11" ht="11.25" customHeight="1" x14ac:dyDescent="0.2">
      <c r="D3" s="41" t="s">
        <v>1</v>
      </c>
      <c r="E3" s="41"/>
      <c r="I3" t="s">
        <v>157</v>
      </c>
      <c r="J3" t="s">
        <v>11</v>
      </c>
    </row>
    <row r="4" spans="2:11" ht="11.25" customHeight="1" x14ac:dyDescent="0.2">
      <c r="G4" s="34" t="s">
        <v>12</v>
      </c>
    </row>
    <row r="5" spans="2:11" ht="11.25" customHeight="1" x14ac:dyDescent="0.2">
      <c r="J5" s="11" t="s">
        <v>12</v>
      </c>
    </row>
    <row r="6" spans="2:11" x14ac:dyDescent="0.2">
      <c r="B6" s="42" t="s">
        <v>164</v>
      </c>
      <c r="C6" s="42"/>
      <c r="D6" s="42"/>
      <c r="E6" s="42"/>
      <c r="F6" s="42"/>
      <c r="G6" s="42"/>
      <c r="H6" s="42"/>
      <c r="I6" s="42"/>
    </row>
    <row r="7" spans="2:11" x14ac:dyDescent="0.2">
      <c r="B7" s="24" t="s">
        <v>141</v>
      </c>
      <c r="C7" s="24"/>
      <c r="D7" s="24"/>
      <c r="E7" s="24"/>
      <c r="F7" s="24"/>
      <c r="G7" s="24"/>
      <c r="H7" s="2"/>
      <c r="I7" s="2"/>
    </row>
    <row r="8" spans="2:11" x14ac:dyDescent="0.2">
      <c r="B8" s="2"/>
      <c r="C8" s="42" t="s">
        <v>142</v>
      </c>
      <c r="D8" s="42"/>
      <c r="E8" s="42"/>
      <c r="F8" s="42"/>
      <c r="G8" s="42"/>
      <c r="H8" s="2"/>
      <c r="I8" s="2"/>
    </row>
    <row r="10" spans="2:11" s="3" customFormat="1" ht="94.5" customHeight="1" x14ac:dyDescent="0.2">
      <c r="B10" s="8" t="s">
        <v>2</v>
      </c>
      <c r="C10" s="39" t="s">
        <v>9</v>
      </c>
      <c r="D10" s="8" t="s">
        <v>10</v>
      </c>
      <c r="E10" s="8" t="s">
        <v>127</v>
      </c>
      <c r="F10" s="8" t="s">
        <v>138</v>
      </c>
      <c r="G10" s="8" t="s">
        <v>140</v>
      </c>
      <c r="H10" s="4" t="s">
        <v>4</v>
      </c>
      <c r="I10" s="8" t="s">
        <v>158</v>
      </c>
      <c r="J10" s="6" t="s">
        <v>126</v>
      </c>
    </row>
    <row r="11" spans="2:11" s="3" customFormat="1" ht="31.5" x14ac:dyDescent="0.3">
      <c r="B11" s="6" t="s">
        <v>3</v>
      </c>
      <c r="C11" s="28" t="s">
        <v>81</v>
      </c>
      <c r="D11" s="6"/>
      <c r="E11" s="6"/>
      <c r="F11" s="6"/>
      <c r="G11" s="13"/>
      <c r="H11" s="5">
        <f>G11*20%</f>
        <v>0</v>
      </c>
      <c r="I11" s="5"/>
      <c r="J11" s="15"/>
    </row>
    <row r="12" spans="2:11" ht="36" customHeight="1" x14ac:dyDescent="0.2">
      <c r="B12" s="12" t="s">
        <v>13</v>
      </c>
      <c r="C12" s="7" t="s">
        <v>129</v>
      </c>
      <c r="D12" s="6"/>
      <c r="E12" s="25">
        <f>J12-F12</f>
        <v>1053333.3333333333</v>
      </c>
      <c r="F12" s="25">
        <f>J12*20/120</f>
        <v>210666.66666666666</v>
      </c>
      <c r="G12" s="25"/>
      <c r="H12" s="26">
        <f>G12*20%</f>
        <v>0</v>
      </c>
      <c r="I12" s="26"/>
      <c r="J12" s="27">
        <v>1264000</v>
      </c>
    </row>
    <row r="13" spans="2:11" ht="33.75" customHeight="1" x14ac:dyDescent="0.3">
      <c r="B13" s="12" t="s">
        <v>14</v>
      </c>
      <c r="C13" s="6" t="s">
        <v>15</v>
      </c>
      <c r="D13" s="6">
        <v>1</v>
      </c>
      <c r="E13" s="25">
        <f>G13-F13</f>
        <v>1333333.3333333333</v>
      </c>
      <c r="F13" s="25">
        <f>G13*20/120</f>
        <v>266666.66666666669</v>
      </c>
      <c r="G13" s="25">
        <v>1600000</v>
      </c>
      <c r="H13" s="5">
        <f>G13*20%</f>
        <v>320000</v>
      </c>
      <c r="I13" s="37">
        <v>125</v>
      </c>
      <c r="J13" s="16"/>
      <c r="K13" s="40"/>
    </row>
    <row r="14" spans="2:11" ht="18.75" x14ac:dyDescent="0.3">
      <c r="B14" s="12" t="s">
        <v>19</v>
      </c>
      <c r="C14" s="6" t="s">
        <v>16</v>
      </c>
      <c r="D14" s="6">
        <v>1</v>
      </c>
      <c r="E14" s="25">
        <f t="shared" ref="E14:E29" si="0">G14-F14</f>
        <v>1541666.6666666667</v>
      </c>
      <c r="F14" s="25">
        <f t="shared" ref="F14:F29" si="1">G14*20/120</f>
        <v>308333.33333333331</v>
      </c>
      <c r="G14" s="25">
        <v>1850000</v>
      </c>
      <c r="H14" s="5">
        <f t="shared" ref="H14:H81" si="2">G14*20%</f>
        <v>370000</v>
      </c>
      <c r="I14" s="37">
        <v>133</v>
      </c>
      <c r="J14" s="16"/>
      <c r="K14" s="40"/>
    </row>
    <row r="15" spans="2:11" ht="18.75" x14ac:dyDescent="0.3">
      <c r="B15" s="12" t="s">
        <v>20</v>
      </c>
      <c r="C15" s="6" t="s">
        <v>128</v>
      </c>
      <c r="D15" s="6">
        <v>1</v>
      </c>
      <c r="E15" s="25">
        <f t="shared" si="0"/>
        <v>1750000</v>
      </c>
      <c r="F15" s="25">
        <f t="shared" si="1"/>
        <v>350000</v>
      </c>
      <c r="G15" s="25">
        <v>2100000</v>
      </c>
      <c r="H15" s="5">
        <f t="shared" si="2"/>
        <v>420000</v>
      </c>
      <c r="I15" s="37">
        <v>141</v>
      </c>
      <c r="J15" s="16"/>
      <c r="K15" s="40"/>
    </row>
    <row r="16" spans="2:11" ht="18.75" x14ac:dyDescent="0.3">
      <c r="B16" s="12" t="s">
        <v>21</v>
      </c>
      <c r="C16" s="6" t="s">
        <v>18</v>
      </c>
      <c r="D16" s="6">
        <v>1</v>
      </c>
      <c r="E16" s="25">
        <f t="shared" si="0"/>
        <v>2083333.3333333333</v>
      </c>
      <c r="F16" s="25">
        <f t="shared" si="1"/>
        <v>416666.66666666669</v>
      </c>
      <c r="G16" s="25">
        <v>2500000</v>
      </c>
      <c r="H16" s="5">
        <f t="shared" si="2"/>
        <v>500000</v>
      </c>
      <c r="I16" s="37">
        <v>159</v>
      </c>
      <c r="J16" s="16"/>
      <c r="K16" s="40"/>
    </row>
    <row r="17" spans="2:11" ht="18.75" x14ac:dyDescent="0.3">
      <c r="B17" s="12" t="s">
        <v>143</v>
      </c>
      <c r="C17" s="6" t="s">
        <v>145</v>
      </c>
      <c r="D17" s="6">
        <v>1</v>
      </c>
      <c r="E17" s="25">
        <f t="shared" si="0"/>
        <v>2166666.6666666665</v>
      </c>
      <c r="F17" s="25">
        <f t="shared" si="1"/>
        <v>433333.33333333331</v>
      </c>
      <c r="G17" s="25">
        <v>2600000</v>
      </c>
      <c r="H17" s="5">
        <f t="shared" si="2"/>
        <v>520000</v>
      </c>
      <c r="I17" s="37">
        <v>168</v>
      </c>
      <c r="J17" s="16"/>
      <c r="K17" s="40"/>
    </row>
    <row r="18" spans="2:11" ht="18.75" x14ac:dyDescent="0.3">
      <c r="B18" s="12" t="s">
        <v>144</v>
      </c>
      <c r="C18" s="6" t="s">
        <v>146</v>
      </c>
      <c r="D18" s="6">
        <v>1</v>
      </c>
      <c r="E18" s="25">
        <f t="shared" si="0"/>
        <v>2250000</v>
      </c>
      <c r="F18" s="25">
        <f t="shared" si="1"/>
        <v>450000</v>
      </c>
      <c r="G18" s="25">
        <v>2700000</v>
      </c>
      <c r="H18" s="5">
        <f t="shared" si="2"/>
        <v>540000</v>
      </c>
      <c r="I18" s="37">
        <v>180</v>
      </c>
      <c r="J18" s="16"/>
      <c r="K18" s="40"/>
    </row>
    <row r="19" spans="2:11" ht="51" customHeight="1" x14ac:dyDescent="0.3">
      <c r="B19" s="12" t="s">
        <v>22</v>
      </c>
      <c r="C19" s="7" t="s">
        <v>130</v>
      </c>
      <c r="D19" s="6"/>
      <c r="E19" s="25">
        <f>J19-F19</f>
        <v>1316666.6666666667</v>
      </c>
      <c r="F19" s="25">
        <f>J19*20/120</f>
        <v>263333.33333333331</v>
      </c>
      <c r="G19" s="25"/>
      <c r="H19" s="5">
        <f t="shared" si="2"/>
        <v>0</v>
      </c>
      <c r="I19" s="37"/>
      <c r="J19" s="19">
        <v>1580000</v>
      </c>
      <c r="K19" s="40"/>
    </row>
    <row r="20" spans="2:11" ht="18.75" x14ac:dyDescent="0.3">
      <c r="B20" s="12" t="s">
        <v>26</v>
      </c>
      <c r="C20" s="6" t="s">
        <v>15</v>
      </c>
      <c r="D20" s="6">
        <v>1</v>
      </c>
      <c r="E20" s="25">
        <f t="shared" si="0"/>
        <v>1666666.6666666667</v>
      </c>
      <c r="F20" s="25">
        <f t="shared" si="1"/>
        <v>333333.33333333331</v>
      </c>
      <c r="G20" s="25">
        <v>2000000</v>
      </c>
      <c r="H20" s="5">
        <f t="shared" si="2"/>
        <v>400000</v>
      </c>
      <c r="I20" s="37">
        <v>156</v>
      </c>
      <c r="J20" s="19"/>
      <c r="K20" s="40"/>
    </row>
    <row r="21" spans="2:11" ht="18.75" x14ac:dyDescent="0.3">
      <c r="B21" s="12" t="s">
        <v>27</v>
      </c>
      <c r="C21" s="6" t="s">
        <v>16</v>
      </c>
      <c r="D21" s="6">
        <v>1</v>
      </c>
      <c r="E21" s="25">
        <f t="shared" si="0"/>
        <v>1916666.6666666667</v>
      </c>
      <c r="F21" s="25">
        <f t="shared" si="1"/>
        <v>383333.33333333331</v>
      </c>
      <c r="G21" s="25">
        <v>2300000</v>
      </c>
      <c r="H21" s="5">
        <f t="shared" si="2"/>
        <v>460000</v>
      </c>
      <c r="I21" s="37">
        <v>165</v>
      </c>
      <c r="J21" s="16"/>
      <c r="K21" s="40"/>
    </row>
    <row r="22" spans="2:11" ht="18.75" x14ac:dyDescent="0.3">
      <c r="B22" s="12" t="s">
        <v>28</v>
      </c>
      <c r="C22" s="6" t="s">
        <v>17</v>
      </c>
      <c r="D22" s="6">
        <v>1</v>
      </c>
      <c r="E22" s="25">
        <f t="shared" si="0"/>
        <v>2208333.3333333335</v>
      </c>
      <c r="F22" s="25">
        <f t="shared" si="1"/>
        <v>441666.66666666669</v>
      </c>
      <c r="G22" s="25">
        <v>2650000</v>
      </c>
      <c r="H22" s="5">
        <f t="shared" si="2"/>
        <v>530000</v>
      </c>
      <c r="I22" s="37">
        <v>172</v>
      </c>
      <c r="J22" s="16"/>
      <c r="K22" s="40"/>
    </row>
    <row r="23" spans="2:11" ht="18.75" x14ac:dyDescent="0.3">
      <c r="B23" s="12" t="s">
        <v>29</v>
      </c>
      <c r="C23" s="6" t="s">
        <v>18</v>
      </c>
      <c r="D23" s="6">
        <v>1</v>
      </c>
      <c r="E23" s="25">
        <f t="shared" si="0"/>
        <v>2566666.6666666665</v>
      </c>
      <c r="F23" s="25">
        <f t="shared" si="1"/>
        <v>513333.33333333331</v>
      </c>
      <c r="G23" s="25">
        <v>3080000</v>
      </c>
      <c r="H23" s="5">
        <f t="shared" si="2"/>
        <v>616000</v>
      </c>
      <c r="I23" s="37">
        <v>191</v>
      </c>
      <c r="J23" s="16"/>
      <c r="K23" s="40"/>
    </row>
    <row r="24" spans="2:11" ht="18.75" x14ac:dyDescent="0.3">
      <c r="B24" s="12" t="s">
        <v>149</v>
      </c>
      <c r="C24" s="6" t="s">
        <v>145</v>
      </c>
      <c r="D24" s="6">
        <v>1</v>
      </c>
      <c r="E24" s="25">
        <f t="shared" si="0"/>
        <v>2625000</v>
      </c>
      <c r="F24" s="25">
        <f t="shared" si="1"/>
        <v>525000</v>
      </c>
      <c r="G24" s="25">
        <v>3150000</v>
      </c>
      <c r="H24" s="5">
        <f t="shared" si="2"/>
        <v>630000</v>
      </c>
      <c r="I24" s="37">
        <v>199</v>
      </c>
      <c r="J24" s="16"/>
      <c r="K24" s="40"/>
    </row>
    <row r="25" spans="2:11" ht="18.75" x14ac:dyDescent="0.3">
      <c r="B25" s="12" t="s">
        <v>150</v>
      </c>
      <c r="C25" s="6" t="s">
        <v>146</v>
      </c>
      <c r="D25" s="6">
        <v>1</v>
      </c>
      <c r="E25" s="25">
        <f t="shared" si="0"/>
        <v>2750000</v>
      </c>
      <c r="F25" s="25">
        <f t="shared" si="1"/>
        <v>550000</v>
      </c>
      <c r="G25" s="25">
        <v>3300000</v>
      </c>
      <c r="H25" s="5">
        <f t="shared" si="2"/>
        <v>660000</v>
      </c>
      <c r="I25" s="37">
        <v>211</v>
      </c>
      <c r="J25" s="16"/>
      <c r="K25" s="40"/>
    </row>
    <row r="26" spans="2:11" ht="48.75" customHeight="1" x14ac:dyDescent="0.3">
      <c r="B26" s="12" t="s">
        <v>30</v>
      </c>
      <c r="C26" s="7" t="s">
        <v>131</v>
      </c>
      <c r="D26" s="6"/>
      <c r="E26" s="25">
        <f>J26-F26</f>
        <v>1645833.3333333333</v>
      </c>
      <c r="F26" s="25">
        <f>J26*20/120</f>
        <v>329166.66666666669</v>
      </c>
      <c r="G26" s="25"/>
      <c r="H26" s="5">
        <f t="shared" si="2"/>
        <v>0</v>
      </c>
      <c r="I26" s="37"/>
      <c r="J26" s="19">
        <v>1975000</v>
      </c>
      <c r="K26" s="40"/>
    </row>
    <row r="27" spans="2:11" ht="18.75" x14ac:dyDescent="0.3">
      <c r="B27" s="12" t="s">
        <v>31</v>
      </c>
      <c r="C27" s="6" t="s">
        <v>15</v>
      </c>
      <c r="D27" s="6">
        <v>1</v>
      </c>
      <c r="E27" s="25">
        <f t="shared" si="0"/>
        <v>2083333.3333333333</v>
      </c>
      <c r="F27" s="25">
        <f t="shared" si="1"/>
        <v>416666.66666666669</v>
      </c>
      <c r="G27" s="25">
        <v>2500000</v>
      </c>
      <c r="H27" s="5">
        <f t="shared" si="2"/>
        <v>500000</v>
      </c>
      <c r="I27" s="37">
        <v>198</v>
      </c>
      <c r="J27" s="19"/>
      <c r="K27" s="40"/>
    </row>
    <row r="28" spans="2:11" ht="18.75" x14ac:dyDescent="0.3">
      <c r="B28" s="12" t="s">
        <v>32</v>
      </c>
      <c r="C28" s="6" t="s">
        <v>16</v>
      </c>
      <c r="D28" s="6">
        <v>1</v>
      </c>
      <c r="E28" s="25">
        <f t="shared" si="0"/>
        <v>2416666.6666666665</v>
      </c>
      <c r="F28" s="25">
        <f t="shared" si="1"/>
        <v>483333.33333333331</v>
      </c>
      <c r="G28" s="25">
        <v>2900000</v>
      </c>
      <c r="H28" s="5">
        <f t="shared" si="2"/>
        <v>580000</v>
      </c>
      <c r="I28" s="37">
        <v>206</v>
      </c>
      <c r="J28" s="16"/>
      <c r="K28" s="40"/>
    </row>
    <row r="29" spans="2:11" ht="18.75" x14ac:dyDescent="0.3">
      <c r="B29" s="12" t="s">
        <v>33</v>
      </c>
      <c r="C29" s="6" t="s">
        <v>17</v>
      </c>
      <c r="D29" s="6">
        <v>1</v>
      </c>
      <c r="E29" s="25">
        <f t="shared" si="0"/>
        <v>2800000</v>
      </c>
      <c r="F29" s="25">
        <f t="shared" si="1"/>
        <v>560000</v>
      </c>
      <c r="G29" s="25">
        <v>3360000</v>
      </c>
      <c r="H29" s="5">
        <f t="shared" si="2"/>
        <v>672000</v>
      </c>
      <c r="I29" s="37">
        <v>214</v>
      </c>
      <c r="J29" s="16"/>
      <c r="K29" s="40"/>
    </row>
    <row r="30" spans="2:11" ht="18.75" x14ac:dyDescent="0.3">
      <c r="B30" s="12" t="s">
        <v>34</v>
      </c>
      <c r="C30" s="6" t="s">
        <v>18</v>
      </c>
      <c r="D30" s="6">
        <v>1</v>
      </c>
      <c r="E30" s="25">
        <f>G30-F30</f>
        <v>3166666.6666666665</v>
      </c>
      <c r="F30" s="25">
        <f>G30*20/120</f>
        <v>633333.33333333337</v>
      </c>
      <c r="G30" s="25">
        <v>3800000</v>
      </c>
      <c r="H30" s="5">
        <f t="shared" si="2"/>
        <v>760000</v>
      </c>
      <c r="I30" s="37">
        <v>232</v>
      </c>
      <c r="J30" s="17"/>
      <c r="K30" s="40"/>
    </row>
    <row r="31" spans="2:11" ht="56.25" hidden="1" x14ac:dyDescent="0.3">
      <c r="B31" s="12" t="s">
        <v>35</v>
      </c>
      <c r="C31" s="7" t="s">
        <v>45</v>
      </c>
      <c r="D31" s="6"/>
      <c r="E31" s="25">
        <f t="shared" ref="E31:E94" si="3">G31-F31</f>
        <v>0</v>
      </c>
      <c r="F31" s="25">
        <f t="shared" ref="F31:F94" si="4">G31*20/120</f>
        <v>0</v>
      </c>
      <c r="G31" s="13"/>
      <c r="H31" s="5">
        <f t="shared" si="2"/>
        <v>0</v>
      </c>
      <c r="I31" s="37">
        <f t="shared" ref="I31:I77" si="5">G31+H31</f>
        <v>0</v>
      </c>
      <c r="J31" s="19">
        <v>670000</v>
      </c>
      <c r="K31" s="40"/>
    </row>
    <row r="32" spans="2:11" ht="18.75" hidden="1" x14ac:dyDescent="0.3">
      <c r="B32" s="12" t="s">
        <v>36</v>
      </c>
      <c r="C32" s="6" t="s">
        <v>15</v>
      </c>
      <c r="D32" s="6">
        <v>1</v>
      </c>
      <c r="E32" s="25">
        <f t="shared" si="3"/>
        <v>619833.33333333337</v>
      </c>
      <c r="F32" s="25">
        <f t="shared" si="4"/>
        <v>123966.66666666667</v>
      </c>
      <c r="G32" s="13">
        <v>743800</v>
      </c>
      <c r="H32" s="5">
        <f t="shared" si="2"/>
        <v>148760</v>
      </c>
      <c r="I32" s="37">
        <f t="shared" si="5"/>
        <v>892560</v>
      </c>
      <c r="J32" s="16"/>
      <c r="K32" s="40"/>
    </row>
    <row r="33" spans="2:11" ht="18.75" hidden="1" x14ac:dyDescent="0.3">
      <c r="B33" s="12" t="s">
        <v>37</v>
      </c>
      <c r="C33" s="6" t="s">
        <v>16</v>
      </c>
      <c r="D33" s="6">
        <v>1</v>
      </c>
      <c r="E33" s="25">
        <f t="shared" si="3"/>
        <v>681333.33333333337</v>
      </c>
      <c r="F33" s="25">
        <f t="shared" si="4"/>
        <v>136266.66666666666</v>
      </c>
      <c r="G33" s="14">
        <v>817600</v>
      </c>
      <c r="H33" s="5">
        <f t="shared" si="2"/>
        <v>163520</v>
      </c>
      <c r="I33" s="37">
        <f t="shared" si="5"/>
        <v>981120</v>
      </c>
      <c r="J33" s="16"/>
      <c r="K33" s="40"/>
    </row>
    <row r="34" spans="2:11" ht="18.75" hidden="1" x14ac:dyDescent="0.3">
      <c r="B34" s="12" t="s">
        <v>38</v>
      </c>
      <c r="C34" s="6" t="s">
        <v>17</v>
      </c>
      <c r="D34" s="6">
        <v>1</v>
      </c>
      <c r="E34" s="25">
        <f t="shared" si="3"/>
        <v>742833.33333333337</v>
      </c>
      <c r="F34" s="25">
        <f t="shared" si="4"/>
        <v>148566.66666666666</v>
      </c>
      <c r="G34" s="14">
        <v>891400</v>
      </c>
      <c r="H34" s="5">
        <f t="shared" si="2"/>
        <v>178280</v>
      </c>
      <c r="I34" s="37">
        <f t="shared" si="5"/>
        <v>1069680</v>
      </c>
      <c r="J34" s="16"/>
      <c r="K34" s="40"/>
    </row>
    <row r="35" spans="2:11" ht="18.75" hidden="1" x14ac:dyDescent="0.3">
      <c r="B35" s="12" t="s">
        <v>39</v>
      </c>
      <c r="C35" s="6" t="s">
        <v>18</v>
      </c>
      <c r="D35" s="6">
        <v>1</v>
      </c>
      <c r="E35" s="25">
        <f t="shared" si="3"/>
        <v>891666.66666666663</v>
      </c>
      <c r="F35" s="25">
        <f t="shared" si="4"/>
        <v>178333.33333333334</v>
      </c>
      <c r="G35" s="14">
        <v>1070000</v>
      </c>
      <c r="H35" s="5">
        <f t="shared" si="2"/>
        <v>214000</v>
      </c>
      <c r="I35" s="37">
        <f t="shared" si="5"/>
        <v>1284000</v>
      </c>
      <c r="J35" s="16"/>
      <c r="K35" s="40"/>
    </row>
    <row r="36" spans="2:11" ht="37.5" hidden="1" x14ac:dyDescent="0.3">
      <c r="B36" s="12" t="s">
        <v>40</v>
      </c>
      <c r="C36" s="7" t="s">
        <v>46</v>
      </c>
      <c r="D36" s="6"/>
      <c r="E36" s="25">
        <f t="shared" si="3"/>
        <v>0</v>
      </c>
      <c r="F36" s="25">
        <f t="shared" si="4"/>
        <v>0</v>
      </c>
      <c r="G36" s="13"/>
      <c r="H36" s="5">
        <f t="shared" si="2"/>
        <v>0</v>
      </c>
      <c r="I36" s="37">
        <f t="shared" si="5"/>
        <v>0</v>
      </c>
      <c r="J36" s="19">
        <v>840000</v>
      </c>
      <c r="K36" s="40"/>
    </row>
    <row r="37" spans="2:11" ht="18.75" hidden="1" x14ac:dyDescent="0.3">
      <c r="B37" s="12" t="s">
        <v>41</v>
      </c>
      <c r="C37" s="6" t="s">
        <v>15</v>
      </c>
      <c r="D37" s="6">
        <v>1</v>
      </c>
      <c r="E37" s="25">
        <f t="shared" si="3"/>
        <v>761500</v>
      </c>
      <c r="F37" s="25">
        <f t="shared" si="4"/>
        <v>152300</v>
      </c>
      <c r="G37" s="13">
        <v>913800</v>
      </c>
      <c r="H37" s="5">
        <f t="shared" si="2"/>
        <v>182760</v>
      </c>
      <c r="I37" s="37">
        <f t="shared" si="5"/>
        <v>1096560</v>
      </c>
      <c r="J37" s="16"/>
      <c r="K37" s="40"/>
    </row>
    <row r="38" spans="2:11" ht="18.75" hidden="1" x14ac:dyDescent="0.3">
      <c r="B38" s="12" t="s">
        <v>42</v>
      </c>
      <c r="C38" s="6" t="s">
        <v>16</v>
      </c>
      <c r="D38" s="6">
        <v>1</v>
      </c>
      <c r="E38" s="25">
        <f t="shared" si="3"/>
        <v>823000</v>
      </c>
      <c r="F38" s="25">
        <f t="shared" si="4"/>
        <v>164600</v>
      </c>
      <c r="G38" s="14">
        <v>987600</v>
      </c>
      <c r="H38" s="5">
        <f t="shared" si="2"/>
        <v>197520</v>
      </c>
      <c r="I38" s="37">
        <f t="shared" si="5"/>
        <v>1185120</v>
      </c>
      <c r="J38" s="16"/>
      <c r="K38" s="40"/>
    </row>
    <row r="39" spans="2:11" ht="18.75" hidden="1" x14ac:dyDescent="0.3">
      <c r="B39" s="12" t="s">
        <v>43</v>
      </c>
      <c r="C39" s="6" t="s">
        <v>17</v>
      </c>
      <c r="D39" s="6">
        <v>1</v>
      </c>
      <c r="E39" s="25">
        <f t="shared" si="3"/>
        <v>884500</v>
      </c>
      <c r="F39" s="25">
        <f t="shared" si="4"/>
        <v>176900</v>
      </c>
      <c r="G39" s="13">
        <v>1061400</v>
      </c>
      <c r="H39" s="5">
        <f t="shared" si="2"/>
        <v>212280</v>
      </c>
      <c r="I39" s="37">
        <f t="shared" si="5"/>
        <v>1273680</v>
      </c>
      <c r="J39" s="16"/>
      <c r="K39" s="40"/>
    </row>
    <row r="40" spans="2:11" ht="18.75" hidden="1" x14ac:dyDescent="0.3">
      <c r="B40" s="12" t="s">
        <v>44</v>
      </c>
      <c r="C40" s="6" t="s">
        <v>18</v>
      </c>
      <c r="D40" s="6">
        <v>1</v>
      </c>
      <c r="E40" s="25">
        <f t="shared" si="3"/>
        <v>1033333.3333333334</v>
      </c>
      <c r="F40" s="25">
        <f t="shared" si="4"/>
        <v>206666.66666666666</v>
      </c>
      <c r="G40" s="13">
        <v>1240000</v>
      </c>
      <c r="H40" s="5">
        <f t="shared" si="2"/>
        <v>248000</v>
      </c>
      <c r="I40" s="37">
        <f t="shared" si="5"/>
        <v>1488000</v>
      </c>
      <c r="J40" s="16"/>
      <c r="K40" s="40"/>
    </row>
    <row r="41" spans="2:11" ht="56.25" hidden="1" x14ac:dyDescent="0.3">
      <c r="B41" s="12" t="s">
        <v>47</v>
      </c>
      <c r="C41" s="7" t="s">
        <v>52</v>
      </c>
      <c r="D41" s="6"/>
      <c r="E41" s="25">
        <f t="shared" si="3"/>
        <v>0</v>
      </c>
      <c r="F41" s="25">
        <f t="shared" si="4"/>
        <v>0</v>
      </c>
      <c r="G41" s="13"/>
      <c r="H41" s="5">
        <f t="shared" si="2"/>
        <v>0</v>
      </c>
      <c r="I41" s="37">
        <f t="shared" si="5"/>
        <v>0</v>
      </c>
      <c r="J41" s="19">
        <v>955000</v>
      </c>
      <c r="K41" s="40"/>
    </row>
    <row r="42" spans="2:11" ht="18.75" hidden="1" x14ac:dyDescent="0.3">
      <c r="B42" s="12" t="s">
        <v>48</v>
      </c>
      <c r="C42" s="6" t="s">
        <v>15</v>
      </c>
      <c r="D42" s="6">
        <v>1</v>
      </c>
      <c r="E42" s="25">
        <f t="shared" si="3"/>
        <v>857333.33333333337</v>
      </c>
      <c r="F42" s="25">
        <f t="shared" si="4"/>
        <v>171466.66666666666</v>
      </c>
      <c r="G42" s="13">
        <v>1028800</v>
      </c>
      <c r="H42" s="5">
        <f t="shared" si="2"/>
        <v>205760</v>
      </c>
      <c r="I42" s="37">
        <f t="shared" si="5"/>
        <v>1234560</v>
      </c>
      <c r="J42" s="16"/>
      <c r="K42" s="40"/>
    </row>
    <row r="43" spans="2:11" ht="18.75" hidden="1" x14ac:dyDescent="0.3">
      <c r="B43" s="12" t="s">
        <v>49</v>
      </c>
      <c r="C43" s="6" t="s">
        <v>16</v>
      </c>
      <c r="D43" s="6">
        <v>1</v>
      </c>
      <c r="E43" s="25">
        <f t="shared" si="3"/>
        <v>918833.33333333337</v>
      </c>
      <c r="F43" s="25">
        <f t="shared" si="4"/>
        <v>183766.66666666666</v>
      </c>
      <c r="G43" s="13">
        <v>1102600</v>
      </c>
      <c r="H43" s="5">
        <f t="shared" si="2"/>
        <v>220520</v>
      </c>
      <c r="I43" s="37">
        <f t="shared" si="5"/>
        <v>1323120</v>
      </c>
      <c r="J43" s="16"/>
      <c r="K43" s="40"/>
    </row>
    <row r="44" spans="2:11" ht="18.75" hidden="1" x14ac:dyDescent="0.3">
      <c r="B44" s="12" t="s">
        <v>50</v>
      </c>
      <c r="C44" s="6" t="s">
        <v>17</v>
      </c>
      <c r="D44" s="6">
        <v>1</v>
      </c>
      <c r="E44" s="25">
        <f t="shared" si="3"/>
        <v>980333.33333333337</v>
      </c>
      <c r="F44" s="25">
        <f t="shared" si="4"/>
        <v>196066.66666666666</v>
      </c>
      <c r="G44" s="13">
        <v>1176400</v>
      </c>
      <c r="H44" s="5">
        <f t="shared" si="2"/>
        <v>235280</v>
      </c>
      <c r="I44" s="37">
        <f t="shared" si="5"/>
        <v>1411680</v>
      </c>
      <c r="J44" s="16"/>
      <c r="K44" s="40"/>
    </row>
    <row r="45" spans="2:11" ht="18.75" hidden="1" x14ac:dyDescent="0.3">
      <c r="B45" s="12" t="s">
        <v>51</v>
      </c>
      <c r="C45" s="6" t="s">
        <v>18</v>
      </c>
      <c r="D45" s="6">
        <v>1</v>
      </c>
      <c r="E45" s="25">
        <f t="shared" si="3"/>
        <v>1129166.6666666667</v>
      </c>
      <c r="F45" s="25">
        <f t="shared" si="4"/>
        <v>225833.33333333334</v>
      </c>
      <c r="G45" s="13">
        <v>1355000</v>
      </c>
      <c r="H45" s="5">
        <f t="shared" si="2"/>
        <v>271000</v>
      </c>
      <c r="I45" s="37">
        <f t="shared" si="5"/>
        <v>1626000</v>
      </c>
      <c r="J45" s="16"/>
      <c r="K45" s="40"/>
    </row>
    <row r="46" spans="2:11" ht="37.5" hidden="1" x14ac:dyDescent="0.3">
      <c r="B46" s="12" t="s">
        <v>53</v>
      </c>
      <c r="C46" s="7" t="s">
        <v>54</v>
      </c>
      <c r="D46" s="6"/>
      <c r="E46" s="25">
        <f t="shared" si="3"/>
        <v>0</v>
      </c>
      <c r="F46" s="25">
        <f t="shared" si="4"/>
        <v>0</v>
      </c>
      <c r="G46" s="13"/>
      <c r="H46" s="5">
        <f t="shared" si="2"/>
        <v>0</v>
      </c>
      <c r="I46" s="37">
        <f t="shared" si="5"/>
        <v>0</v>
      </c>
      <c r="J46" s="19">
        <v>325000</v>
      </c>
      <c r="K46" s="40"/>
    </row>
    <row r="47" spans="2:11" ht="18.75" hidden="1" x14ac:dyDescent="0.3">
      <c r="B47" s="12" t="s">
        <v>55</v>
      </c>
      <c r="C47" s="6" t="s">
        <v>15</v>
      </c>
      <c r="D47" s="6">
        <v>1</v>
      </c>
      <c r="E47" s="25">
        <f t="shared" si="3"/>
        <v>332333.33333333331</v>
      </c>
      <c r="F47" s="25">
        <f t="shared" si="4"/>
        <v>66466.666666666672</v>
      </c>
      <c r="G47" s="13">
        <v>398800</v>
      </c>
      <c r="H47" s="5">
        <f t="shared" si="2"/>
        <v>79760</v>
      </c>
      <c r="I47" s="37">
        <f t="shared" si="5"/>
        <v>478560</v>
      </c>
      <c r="J47" s="21"/>
      <c r="K47" s="40"/>
    </row>
    <row r="48" spans="2:11" ht="18.75" hidden="1" x14ac:dyDescent="0.3">
      <c r="B48" s="12" t="s">
        <v>56</v>
      </c>
      <c r="C48" s="6" t="s">
        <v>16</v>
      </c>
      <c r="D48" s="6">
        <v>1</v>
      </c>
      <c r="E48" s="25">
        <f t="shared" si="3"/>
        <v>393833.33333333331</v>
      </c>
      <c r="F48" s="25">
        <f t="shared" si="4"/>
        <v>78766.666666666672</v>
      </c>
      <c r="G48" s="13">
        <v>472600</v>
      </c>
      <c r="H48" s="5">
        <f t="shared" si="2"/>
        <v>94520</v>
      </c>
      <c r="I48" s="37">
        <f t="shared" si="5"/>
        <v>567120</v>
      </c>
      <c r="J48" s="16"/>
      <c r="K48" s="40"/>
    </row>
    <row r="49" spans="2:11" ht="18.75" hidden="1" x14ac:dyDescent="0.3">
      <c r="B49" s="12" t="s">
        <v>57</v>
      </c>
      <c r="C49" s="6" t="s">
        <v>17</v>
      </c>
      <c r="D49" s="6">
        <v>1</v>
      </c>
      <c r="E49" s="25">
        <f t="shared" si="3"/>
        <v>455333.33333333331</v>
      </c>
      <c r="F49" s="25">
        <f t="shared" si="4"/>
        <v>91066.666666666672</v>
      </c>
      <c r="G49" s="13">
        <v>546400</v>
      </c>
      <c r="H49" s="5">
        <f t="shared" si="2"/>
        <v>109280</v>
      </c>
      <c r="I49" s="37">
        <f t="shared" si="5"/>
        <v>655680</v>
      </c>
      <c r="J49" s="16"/>
      <c r="K49" s="40"/>
    </row>
    <row r="50" spans="2:11" ht="18.75" hidden="1" x14ac:dyDescent="0.3">
      <c r="B50" s="12" t="s">
        <v>58</v>
      </c>
      <c r="C50" s="6" t="s">
        <v>18</v>
      </c>
      <c r="D50" s="6">
        <v>1</v>
      </c>
      <c r="E50" s="25">
        <f t="shared" si="3"/>
        <v>604166.66666666663</v>
      </c>
      <c r="F50" s="25">
        <f t="shared" si="4"/>
        <v>120833.33333333333</v>
      </c>
      <c r="G50" s="13">
        <v>725000</v>
      </c>
      <c r="H50" s="5">
        <f t="shared" si="2"/>
        <v>145000</v>
      </c>
      <c r="I50" s="37">
        <f t="shared" si="5"/>
        <v>870000</v>
      </c>
      <c r="J50" s="16"/>
      <c r="K50" s="40"/>
    </row>
    <row r="51" spans="2:11" ht="18.75" hidden="1" x14ac:dyDescent="0.3">
      <c r="B51" s="12" t="s">
        <v>5</v>
      </c>
      <c r="C51" s="6" t="s">
        <v>59</v>
      </c>
      <c r="D51" s="6"/>
      <c r="E51" s="25">
        <f t="shared" si="3"/>
        <v>0</v>
      </c>
      <c r="F51" s="25">
        <f t="shared" si="4"/>
        <v>0</v>
      </c>
      <c r="G51" s="13"/>
      <c r="H51" s="5">
        <f t="shared" si="2"/>
        <v>0</v>
      </c>
      <c r="I51" s="37">
        <f t="shared" si="5"/>
        <v>0</v>
      </c>
      <c r="J51" s="17"/>
      <c r="K51" s="40"/>
    </row>
    <row r="52" spans="2:11" ht="37.5" hidden="1" x14ac:dyDescent="0.3">
      <c r="B52" s="12" t="s">
        <v>60</v>
      </c>
      <c r="C52" s="7" t="s">
        <v>62</v>
      </c>
      <c r="D52" s="6"/>
      <c r="E52" s="25">
        <f t="shared" si="3"/>
        <v>0</v>
      </c>
      <c r="F52" s="25">
        <f t="shared" si="4"/>
        <v>0</v>
      </c>
      <c r="G52" s="13"/>
      <c r="H52" s="5">
        <f t="shared" si="2"/>
        <v>0</v>
      </c>
      <c r="I52" s="37">
        <f t="shared" si="5"/>
        <v>0</v>
      </c>
      <c r="J52" s="19">
        <v>250000</v>
      </c>
      <c r="K52" s="40"/>
    </row>
    <row r="53" spans="2:11" ht="18.75" hidden="1" x14ac:dyDescent="0.3">
      <c r="B53" s="12" t="s">
        <v>23</v>
      </c>
      <c r="C53" s="6" t="s">
        <v>15</v>
      </c>
      <c r="D53" s="6">
        <v>1</v>
      </c>
      <c r="E53" s="25">
        <f t="shared" si="3"/>
        <v>269833.33333333331</v>
      </c>
      <c r="F53" s="25">
        <f t="shared" si="4"/>
        <v>53966.666666666664</v>
      </c>
      <c r="G53" s="13">
        <v>323800</v>
      </c>
      <c r="H53" s="5">
        <f t="shared" si="2"/>
        <v>64760</v>
      </c>
      <c r="I53" s="37">
        <f t="shared" si="5"/>
        <v>388560</v>
      </c>
      <c r="J53" s="16"/>
      <c r="K53" s="40"/>
    </row>
    <row r="54" spans="2:11" ht="18.75" hidden="1" x14ac:dyDescent="0.3">
      <c r="B54" s="12" t="s">
        <v>24</v>
      </c>
      <c r="C54" s="6" t="s">
        <v>16</v>
      </c>
      <c r="D54" s="6">
        <v>1</v>
      </c>
      <c r="E54" s="25">
        <f t="shared" si="3"/>
        <v>311500</v>
      </c>
      <c r="F54" s="25">
        <f t="shared" si="4"/>
        <v>62300</v>
      </c>
      <c r="G54" s="13">
        <v>373800</v>
      </c>
      <c r="H54" s="5">
        <f t="shared" si="2"/>
        <v>74760</v>
      </c>
      <c r="I54" s="37">
        <f t="shared" si="5"/>
        <v>448560</v>
      </c>
      <c r="J54" s="16"/>
      <c r="K54" s="40"/>
    </row>
    <row r="55" spans="2:11" ht="18.75" hidden="1" x14ac:dyDescent="0.3">
      <c r="B55" s="12" t="s">
        <v>25</v>
      </c>
      <c r="C55" s="6" t="s">
        <v>17</v>
      </c>
      <c r="D55" s="6">
        <v>1</v>
      </c>
      <c r="E55" s="25">
        <f t="shared" si="3"/>
        <v>394833.33333333331</v>
      </c>
      <c r="F55" s="25">
        <f t="shared" si="4"/>
        <v>78966.666666666672</v>
      </c>
      <c r="G55" s="13">
        <v>473800</v>
      </c>
      <c r="H55" s="5">
        <f t="shared" si="2"/>
        <v>94760</v>
      </c>
      <c r="I55" s="37">
        <f t="shared" si="5"/>
        <v>568560</v>
      </c>
      <c r="J55" s="16"/>
      <c r="K55" s="40"/>
    </row>
    <row r="56" spans="2:11" ht="18.75" hidden="1" x14ac:dyDescent="0.3">
      <c r="B56" s="12" t="s">
        <v>61</v>
      </c>
      <c r="C56" s="6" t="s">
        <v>18</v>
      </c>
      <c r="D56" s="6">
        <v>1</v>
      </c>
      <c r="E56" s="25">
        <f t="shared" si="3"/>
        <v>541666.66666666663</v>
      </c>
      <c r="F56" s="25">
        <f t="shared" si="4"/>
        <v>108333.33333333333</v>
      </c>
      <c r="G56" s="13">
        <v>650000</v>
      </c>
      <c r="H56" s="5">
        <f t="shared" si="2"/>
        <v>130000</v>
      </c>
      <c r="I56" s="37">
        <f t="shared" si="5"/>
        <v>780000</v>
      </c>
      <c r="J56" s="16"/>
      <c r="K56" s="40"/>
    </row>
    <row r="57" spans="2:11" ht="37.5" hidden="1" x14ac:dyDescent="0.3">
      <c r="B57" s="12" t="s">
        <v>64</v>
      </c>
      <c r="C57" s="7" t="s">
        <v>63</v>
      </c>
      <c r="D57" s="6"/>
      <c r="E57" s="25">
        <f t="shared" si="3"/>
        <v>0</v>
      </c>
      <c r="F57" s="25">
        <f t="shared" si="4"/>
        <v>0</v>
      </c>
      <c r="G57" s="13"/>
      <c r="H57" s="5">
        <f t="shared" si="2"/>
        <v>0</v>
      </c>
      <c r="I57" s="37">
        <f t="shared" si="5"/>
        <v>0</v>
      </c>
      <c r="J57" s="19">
        <v>300000</v>
      </c>
      <c r="K57" s="40"/>
    </row>
    <row r="58" spans="2:11" ht="18.75" hidden="1" x14ac:dyDescent="0.3">
      <c r="B58" s="12" t="s">
        <v>65</v>
      </c>
      <c r="C58" s="6" t="s">
        <v>15</v>
      </c>
      <c r="D58" s="6">
        <v>1</v>
      </c>
      <c r="E58" s="25">
        <f t="shared" si="3"/>
        <v>331333.33333333331</v>
      </c>
      <c r="F58" s="25">
        <f t="shared" si="4"/>
        <v>66266.666666666672</v>
      </c>
      <c r="G58" s="13">
        <v>397600</v>
      </c>
      <c r="H58" s="5">
        <f t="shared" si="2"/>
        <v>79520</v>
      </c>
      <c r="I58" s="37">
        <f t="shared" si="5"/>
        <v>477120</v>
      </c>
      <c r="J58" s="16"/>
      <c r="K58" s="40"/>
    </row>
    <row r="59" spans="2:11" ht="18.75" hidden="1" x14ac:dyDescent="0.3">
      <c r="B59" s="12" t="s">
        <v>66</v>
      </c>
      <c r="C59" s="6" t="s">
        <v>16</v>
      </c>
      <c r="D59" s="6">
        <v>1</v>
      </c>
      <c r="E59" s="25">
        <f t="shared" si="3"/>
        <v>373000</v>
      </c>
      <c r="F59" s="25">
        <f t="shared" si="4"/>
        <v>74600</v>
      </c>
      <c r="G59" s="13">
        <v>447600</v>
      </c>
      <c r="H59" s="5">
        <f t="shared" si="2"/>
        <v>89520</v>
      </c>
      <c r="I59" s="37">
        <f t="shared" si="5"/>
        <v>537120</v>
      </c>
      <c r="J59" s="16"/>
      <c r="K59" s="40"/>
    </row>
    <row r="60" spans="2:11" ht="18.75" hidden="1" x14ac:dyDescent="0.3">
      <c r="B60" s="12" t="s">
        <v>67</v>
      </c>
      <c r="C60" s="6" t="s">
        <v>17</v>
      </c>
      <c r="D60" s="6">
        <v>1</v>
      </c>
      <c r="E60" s="25">
        <f t="shared" si="3"/>
        <v>456333.33333333331</v>
      </c>
      <c r="F60" s="25">
        <f t="shared" si="4"/>
        <v>91266.666666666672</v>
      </c>
      <c r="G60" s="13">
        <v>547600</v>
      </c>
      <c r="H60" s="5">
        <f t="shared" si="2"/>
        <v>109520</v>
      </c>
      <c r="I60" s="37">
        <f t="shared" si="5"/>
        <v>657120</v>
      </c>
      <c r="J60" s="16"/>
      <c r="K60" s="40"/>
    </row>
    <row r="61" spans="2:11" ht="18.75" hidden="1" x14ac:dyDescent="0.3">
      <c r="B61" s="12" t="s">
        <v>68</v>
      </c>
      <c r="C61" s="6" t="s">
        <v>18</v>
      </c>
      <c r="D61" s="6">
        <v>1</v>
      </c>
      <c r="E61" s="25">
        <f t="shared" si="3"/>
        <v>583333.33333333337</v>
      </c>
      <c r="F61" s="25">
        <f t="shared" si="4"/>
        <v>116666.66666666667</v>
      </c>
      <c r="G61" s="13">
        <v>700000</v>
      </c>
      <c r="H61" s="5">
        <f t="shared" si="2"/>
        <v>140000</v>
      </c>
      <c r="I61" s="37">
        <f t="shared" si="5"/>
        <v>840000</v>
      </c>
      <c r="J61" s="16"/>
      <c r="K61" s="40"/>
    </row>
    <row r="62" spans="2:11" ht="37.5" hidden="1" x14ac:dyDescent="0.3">
      <c r="B62" s="12" t="s">
        <v>69</v>
      </c>
      <c r="C62" s="7" t="s">
        <v>70</v>
      </c>
      <c r="D62" s="6"/>
      <c r="E62" s="25">
        <f t="shared" si="3"/>
        <v>0</v>
      </c>
      <c r="F62" s="25">
        <f t="shared" si="4"/>
        <v>0</v>
      </c>
      <c r="G62" s="13"/>
      <c r="H62" s="5">
        <f t="shared" si="2"/>
        <v>0</v>
      </c>
      <c r="I62" s="37">
        <f t="shared" si="5"/>
        <v>0</v>
      </c>
      <c r="J62" s="19">
        <v>400000</v>
      </c>
      <c r="K62" s="40"/>
    </row>
    <row r="63" spans="2:11" ht="18.75" hidden="1" x14ac:dyDescent="0.3">
      <c r="B63" s="12" t="s">
        <v>71</v>
      </c>
      <c r="C63" s="6" t="s">
        <v>15</v>
      </c>
      <c r="D63" s="6">
        <v>1</v>
      </c>
      <c r="E63" s="25">
        <f t="shared" si="3"/>
        <v>517833.33333333331</v>
      </c>
      <c r="F63" s="25">
        <f t="shared" si="4"/>
        <v>103566.66666666667</v>
      </c>
      <c r="G63" s="13">
        <v>621400</v>
      </c>
      <c r="H63" s="5">
        <f t="shared" si="2"/>
        <v>124280</v>
      </c>
      <c r="I63" s="37">
        <f t="shared" si="5"/>
        <v>745680</v>
      </c>
      <c r="J63" s="16"/>
      <c r="K63" s="40"/>
    </row>
    <row r="64" spans="2:11" ht="18.75" hidden="1" x14ac:dyDescent="0.3">
      <c r="B64" s="12" t="s">
        <v>72</v>
      </c>
      <c r="C64" s="6" t="s">
        <v>16</v>
      </c>
      <c r="D64" s="6">
        <v>1</v>
      </c>
      <c r="E64" s="25">
        <f t="shared" si="3"/>
        <v>559500</v>
      </c>
      <c r="F64" s="25">
        <f t="shared" si="4"/>
        <v>111900</v>
      </c>
      <c r="G64" s="13">
        <v>671400</v>
      </c>
      <c r="H64" s="5">
        <f t="shared" si="2"/>
        <v>134280</v>
      </c>
      <c r="I64" s="37">
        <f t="shared" si="5"/>
        <v>805680</v>
      </c>
      <c r="J64" s="16"/>
      <c r="K64" s="40"/>
    </row>
    <row r="65" spans="2:11" ht="18.75" hidden="1" x14ac:dyDescent="0.3">
      <c r="B65" s="12" t="s">
        <v>73</v>
      </c>
      <c r="C65" s="6" t="s">
        <v>17</v>
      </c>
      <c r="D65" s="6">
        <v>1</v>
      </c>
      <c r="E65" s="25">
        <f t="shared" si="3"/>
        <v>642833.33333333337</v>
      </c>
      <c r="F65" s="25">
        <f t="shared" si="4"/>
        <v>128566.66666666667</v>
      </c>
      <c r="G65" s="13">
        <v>771400</v>
      </c>
      <c r="H65" s="5">
        <f t="shared" si="2"/>
        <v>154280</v>
      </c>
      <c r="I65" s="37">
        <f t="shared" si="5"/>
        <v>925680</v>
      </c>
      <c r="J65" s="16"/>
      <c r="K65" s="40"/>
    </row>
    <row r="66" spans="2:11" ht="18.75" hidden="1" x14ac:dyDescent="0.3">
      <c r="B66" s="12" t="s">
        <v>74</v>
      </c>
      <c r="C66" s="6" t="s">
        <v>18</v>
      </c>
      <c r="D66" s="6">
        <v>1</v>
      </c>
      <c r="E66" s="25">
        <f t="shared" si="3"/>
        <v>666666.66666666663</v>
      </c>
      <c r="F66" s="25">
        <f t="shared" si="4"/>
        <v>133333.33333333334</v>
      </c>
      <c r="G66" s="13">
        <v>800000</v>
      </c>
      <c r="H66" s="5">
        <f t="shared" si="2"/>
        <v>160000</v>
      </c>
      <c r="I66" s="37">
        <f t="shared" si="5"/>
        <v>960000</v>
      </c>
      <c r="J66" s="16"/>
      <c r="K66" s="40"/>
    </row>
    <row r="67" spans="2:11" ht="37.5" hidden="1" x14ac:dyDescent="0.3">
      <c r="B67" s="12" t="s">
        <v>75</v>
      </c>
      <c r="C67" s="7" t="s">
        <v>76</v>
      </c>
      <c r="D67" s="6"/>
      <c r="E67" s="25">
        <f t="shared" si="3"/>
        <v>0</v>
      </c>
      <c r="F67" s="25">
        <f t="shared" si="4"/>
        <v>0</v>
      </c>
      <c r="G67" s="13"/>
      <c r="H67" s="5">
        <f t="shared" si="2"/>
        <v>0</v>
      </c>
      <c r="I67" s="37">
        <f t="shared" si="5"/>
        <v>0</v>
      </c>
      <c r="J67" s="20">
        <v>624000</v>
      </c>
      <c r="K67" s="40"/>
    </row>
    <row r="68" spans="2:11" ht="18.75" hidden="1" x14ac:dyDescent="0.3">
      <c r="B68" s="12" t="s">
        <v>77</v>
      </c>
      <c r="C68" s="6" t="s">
        <v>15</v>
      </c>
      <c r="D68" s="6">
        <v>1</v>
      </c>
      <c r="E68" s="25">
        <f t="shared" si="3"/>
        <v>807833.33333333337</v>
      </c>
      <c r="F68" s="25">
        <f t="shared" si="4"/>
        <v>161566.66666666666</v>
      </c>
      <c r="G68" s="13">
        <v>969400</v>
      </c>
      <c r="H68" s="5">
        <f t="shared" si="2"/>
        <v>193880</v>
      </c>
      <c r="I68" s="37">
        <f t="shared" si="5"/>
        <v>1163280</v>
      </c>
      <c r="J68" s="16"/>
      <c r="K68" s="40"/>
    </row>
    <row r="69" spans="2:11" ht="18.75" hidden="1" x14ac:dyDescent="0.3">
      <c r="B69" s="12" t="s">
        <v>78</v>
      </c>
      <c r="C69" s="6" t="s">
        <v>16</v>
      </c>
      <c r="D69" s="6">
        <v>1</v>
      </c>
      <c r="E69" s="25">
        <f t="shared" si="3"/>
        <v>872833.33333333337</v>
      </c>
      <c r="F69" s="25">
        <f t="shared" si="4"/>
        <v>174566.66666666666</v>
      </c>
      <c r="G69" s="13">
        <v>1047400</v>
      </c>
      <c r="H69" s="5">
        <f t="shared" si="2"/>
        <v>209480</v>
      </c>
      <c r="I69" s="37">
        <f t="shared" si="5"/>
        <v>1256880</v>
      </c>
      <c r="J69" s="16"/>
      <c r="K69" s="40"/>
    </row>
    <row r="70" spans="2:11" ht="18.75" hidden="1" x14ac:dyDescent="0.3">
      <c r="B70" s="12" t="s">
        <v>79</v>
      </c>
      <c r="C70" s="6" t="s">
        <v>17</v>
      </c>
      <c r="D70" s="6">
        <v>1</v>
      </c>
      <c r="E70" s="25">
        <f t="shared" si="3"/>
        <v>1002833.3333333334</v>
      </c>
      <c r="F70" s="25">
        <f t="shared" si="4"/>
        <v>200566.66666666666</v>
      </c>
      <c r="G70" s="13">
        <v>1203400</v>
      </c>
      <c r="H70" s="5">
        <f t="shared" si="2"/>
        <v>240680</v>
      </c>
      <c r="I70" s="37">
        <f t="shared" si="5"/>
        <v>1444080</v>
      </c>
      <c r="J70" s="16"/>
      <c r="K70" s="40"/>
    </row>
    <row r="71" spans="2:11" ht="18.75" hidden="1" x14ac:dyDescent="0.3">
      <c r="B71" s="12" t="s">
        <v>80</v>
      </c>
      <c r="C71" s="6" t="s">
        <v>18</v>
      </c>
      <c r="D71" s="6">
        <v>1</v>
      </c>
      <c r="E71" s="25">
        <f t="shared" si="3"/>
        <v>1040000</v>
      </c>
      <c r="F71" s="25">
        <f t="shared" si="4"/>
        <v>208000</v>
      </c>
      <c r="G71" s="13">
        <v>1248000</v>
      </c>
      <c r="H71" s="5">
        <f t="shared" si="2"/>
        <v>249600</v>
      </c>
      <c r="I71" s="37">
        <f t="shared" si="5"/>
        <v>1497600</v>
      </c>
      <c r="J71" s="16"/>
      <c r="K71" s="40"/>
    </row>
    <row r="72" spans="2:11" ht="37.5" hidden="1" x14ac:dyDescent="0.3">
      <c r="B72" s="12" t="s">
        <v>6</v>
      </c>
      <c r="C72" s="7" t="s">
        <v>81</v>
      </c>
      <c r="D72" s="6"/>
      <c r="E72" s="25">
        <f t="shared" si="3"/>
        <v>0</v>
      </c>
      <c r="F72" s="25">
        <f t="shared" si="4"/>
        <v>0</v>
      </c>
      <c r="G72" s="13"/>
      <c r="H72" s="5">
        <f t="shared" si="2"/>
        <v>0</v>
      </c>
      <c r="I72" s="37">
        <f t="shared" si="5"/>
        <v>0</v>
      </c>
      <c r="J72" s="16"/>
      <c r="K72" s="40"/>
    </row>
    <row r="73" spans="2:11" ht="56.25" hidden="1" x14ac:dyDescent="0.3">
      <c r="B73" s="12" t="s">
        <v>82</v>
      </c>
      <c r="C73" s="7" t="s">
        <v>83</v>
      </c>
      <c r="D73" s="6"/>
      <c r="E73" s="25">
        <f t="shared" si="3"/>
        <v>0</v>
      </c>
      <c r="F73" s="25">
        <f t="shared" si="4"/>
        <v>0</v>
      </c>
      <c r="G73" s="13"/>
      <c r="H73" s="5">
        <f t="shared" si="2"/>
        <v>0</v>
      </c>
      <c r="I73" s="37">
        <f t="shared" si="5"/>
        <v>0</v>
      </c>
      <c r="J73" s="19">
        <v>350000</v>
      </c>
      <c r="K73" s="40"/>
    </row>
    <row r="74" spans="2:11" ht="18.75" hidden="1" x14ac:dyDescent="0.3">
      <c r="B74" s="12" t="s">
        <v>84</v>
      </c>
      <c r="C74" s="6" t="s">
        <v>15</v>
      </c>
      <c r="D74" s="6">
        <v>1</v>
      </c>
      <c r="E74" s="25">
        <f t="shared" si="3"/>
        <v>353166.66666666669</v>
      </c>
      <c r="F74" s="25">
        <f t="shared" si="4"/>
        <v>70633.333333333328</v>
      </c>
      <c r="G74" s="13">
        <v>423800</v>
      </c>
      <c r="H74" s="5">
        <f t="shared" si="2"/>
        <v>84760</v>
      </c>
      <c r="I74" s="37">
        <f t="shared" si="5"/>
        <v>508560</v>
      </c>
      <c r="J74" s="16"/>
      <c r="K74" s="40"/>
    </row>
    <row r="75" spans="2:11" ht="18.75" hidden="1" x14ac:dyDescent="0.3">
      <c r="B75" s="12" t="s">
        <v>85</v>
      </c>
      <c r="C75" s="6" t="s">
        <v>16</v>
      </c>
      <c r="D75" s="6">
        <v>1</v>
      </c>
      <c r="E75" s="25">
        <f t="shared" si="3"/>
        <v>414666.66666666669</v>
      </c>
      <c r="F75" s="25">
        <f t="shared" si="4"/>
        <v>82933.333333333328</v>
      </c>
      <c r="G75" s="13">
        <v>497600</v>
      </c>
      <c r="H75" s="5">
        <f t="shared" si="2"/>
        <v>99520</v>
      </c>
      <c r="I75" s="37">
        <f t="shared" si="5"/>
        <v>597120</v>
      </c>
      <c r="J75" s="16"/>
      <c r="K75" s="40"/>
    </row>
    <row r="76" spans="2:11" ht="18.75" hidden="1" x14ac:dyDescent="0.3">
      <c r="B76" s="12" t="s">
        <v>86</v>
      </c>
      <c r="C76" s="6" t="s">
        <v>17</v>
      </c>
      <c r="D76" s="6">
        <v>1</v>
      </c>
      <c r="E76" s="25">
        <f t="shared" si="3"/>
        <v>476500</v>
      </c>
      <c r="F76" s="25">
        <f t="shared" si="4"/>
        <v>95300</v>
      </c>
      <c r="G76" s="13">
        <v>571800</v>
      </c>
      <c r="H76" s="5">
        <f t="shared" si="2"/>
        <v>114360</v>
      </c>
      <c r="I76" s="37">
        <f t="shared" si="5"/>
        <v>686160</v>
      </c>
      <c r="J76" s="16"/>
      <c r="K76" s="40"/>
    </row>
    <row r="77" spans="2:11" ht="18.75" hidden="1" x14ac:dyDescent="0.3">
      <c r="B77" s="12" t="s">
        <v>87</v>
      </c>
      <c r="C77" s="6" t="s">
        <v>18</v>
      </c>
      <c r="D77" s="6">
        <v>1</v>
      </c>
      <c r="E77" s="25">
        <f t="shared" si="3"/>
        <v>625000</v>
      </c>
      <c r="F77" s="25">
        <f t="shared" si="4"/>
        <v>125000</v>
      </c>
      <c r="G77" s="13">
        <v>750000</v>
      </c>
      <c r="H77" s="5">
        <f t="shared" si="2"/>
        <v>150000</v>
      </c>
      <c r="I77" s="37">
        <f t="shared" si="5"/>
        <v>900000</v>
      </c>
      <c r="J77" s="18"/>
      <c r="K77" s="40"/>
    </row>
    <row r="78" spans="2:11" ht="56.25" hidden="1" x14ac:dyDescent="0.3">
      <c r="B78" s="12" t="s">
        <v>88</v>
      </c>
      <c r="C78" s="7" t="s">
        <v>89</v>
      </c>
      <c r="D78" s="6"/>
      <c r="E78" s="25">
        <f t="shared" si="3"/>
        <v>0</v>
      </c>
      <c r="F78" s="25">
        <f t="shared" si="4"/>
        <v>0</v>
      </c>
      <c r="G78" s="13"/>
      <c r="H78" s="5">
        <f t="shared" si="2"/>
        <v>0</v>
      </c>
      <c r="I78" s="37">
        <f t="shared" ref="I78:I141" si="6">G78+H78</f>
        <v>0</v>
      </c>
      <c r="J78" s="19">
        <v>440000</v>
      </c>
      <c r="K78" s="40"/>
    </row>
    <row r="79" spans="2:11" ht="18.75" hidden="1" x14ac:dyDescent="0.3">
      <c r="B79" s="12" t="s">
        <v>93</v>
      </c>
      <c r="C79" s="6" t="s">
        <v>15</v>
      </c>
      <c r="D79" s="6">
        <v>1</v>
      </c>
      <c r="E79" s="25">
        <f t="shared" si="3"/>
        <v>428166.66666666669</v>
      </c>
      <c r="F79" s="25">
        <f t="shared" si="4"/>
        <v>85633.333333333328</v>
      </c>
      <c r="G79" s="13">
        <v>513800</v>
      </c>
      <c r="H79" s="5">
        <f t="shared" si="2"/>
        <v>102760</v>
      </c>
      <c r="I79" s="37">
        <f t="shared" si="6"/>
        <v>616560</v>
      </c>
      <c r="J79" s="16"/>
      <c r="K79" s="40"/>
    </row>
    <row r="80" spans="2:11" ht="18.75" hidden="1" x14ac:dyDescent="0.3">
      <c r="B80" s="12" t="s">
        <v>94</v>
      </c>
      <c r="C80" s="6" t="s">
        <v>16</v>
      </c>
      <c r="D80" s="6">
        <v>1</v>
      </c>
      <c r="E80" s="25">
        <f t="shared" si="3"/>
        <v>489666.66666666669</v>
      </c>
      <c r="F80" s="25">
        <f t="shared" si="4"/>
        <v>97933.333333333328</v>
      </c>
      <c r="G80" s="13">
        <v>587600</v>
      </c>
      <c r="H80" s="5">
        <f t="shared" si="2"/>
        <v>117520</v>
      </c>
      <c r="I80" s="37">
        <f t="shared" si="6"/>
        <v>705120</v>
      </c>
      <c r="J80" s="16"/>
      <c r="K80" s="40"/>
    </row>
    <row r="81" spans="2:11" ht="18.75" hidden="1" x14ac:dyDescent="0.3">
      <c r="B81" s="12" t="s">
        <v>95</v>
      </c>
      <c r="C81" s="6" t="s">
        <v>17</v>
      </c>
      <c r="D81" s="6">
        <v>1</v>
      </c>
      <c r="E81" s="25">
        <f t="shared" si="3"/>
        <v>551166.66666666663</v>
      </c>
      <c r="F81" s="25">
        <f t="shared" si="4"/>
        <v>110233.33333333333</v>
      </c>
      <c r="G81" s="13">
        <v>661400</v>
      </c>
      <c r="H81" s="5">
        <f t="shared" si="2"/>
        <v>132280</v>
      </c>
      <c r="I81" s="37">
        <f t="shared" si="6"/>
        <v>793680</v>
      </c>
      <c r="J81" s="16"/>
      <c r="K81" s="40"/>
    </row>
    <row r="82" spans="2:11" ht="18.75" hidden="1" x14ac:dyDescent="0.3">
      <c r="B82" s="12" t="s">
        <v>96</v>
      </c>
      <c r="C82" s="6" t="s">
        <v>18</v>
      </c>
      <c r="D82" s="6">
        <v>1</v>
      </c>
      <c r="E82" s="25">
        <f t="shared" si="3"/>
        <v>700000</v>
      </c>
      <c r="F82" s="25">
        <f t="shared" si="4"/>
        <v>140000</v>
      </c>
      <c r="G82" s="13">
        <v>840000</v>
      </c>
      <c r="H82" s="5">
        <f t="shared" ref="H82:H142" si="7">G82*20%</f>
        <v>168000</v>
      </c>
      <c r="I82" s="37">
        <f t="shared" si="6"/>
        <v>1008000</v>
      </c>
      <c r="J82" s="16"/>
      <c r="K82" s="40"/>
    </row>
    <row r="83" spans="2:11" ht="56.25" hidden="1" x14ac:dyDescent="0.3">
      <c r="B83" s="12" t="s">
        <v>90</v>
      </c>
      <c r="C83" s="7" t="s">
        <v>92</v>
      </c>
      <c r="D83" s="6"/>
      <c r="E83" s="25">
        <f t="shared" si="3"/>
        <v>0</v>
      </c>
      <c r="F83" s="25">
        <f t="shared" si="4"/>
        <v>0</v>
      </c>
      <c r="G83" s="13"/>
      <c r="H83" s="5">
        <f t="shared" si="7"/>
        <v>0</v>
      </c>
      <c r="I83" s="37">
        <f t="shared" si="6"/>
        <v>0</v>
      </c>
      <c r="J83" s="19">
        <v>550000</v>
      </c>
      <c r="K83" s="40"/>
    </row>
    <row r="84" spans="2:11" ht="18.75" hidden="1" x14ac:dyDescent="0.3">
      <c r="B84" s="12" t="s">
        <v>97</v>
      </c>
      <c r="C84" s="6" t="s">
        <v>15</v>
      </c>
      <c r="D84" s="6">
        <v>1</v>
      </c>
      <c r="E84" s="25">
        <f t="shared" si="3"/>
        <v>519833.33333333331</v>
      </c>
      <c r="F84" s="25">
        <f t="shared" si="4"/>
        <v>103966.66666666667</v>
      </c>
      <c r="G84" s="13">
        <v>623800</v>
      </c>
      <c r="H84" s="5">
        <f t="shared" si="7"/>
        <v>124760</v>
      </c>
      <c r="I84" s="37">
        <f t="shared" si="6"/>
        <v>748560</v>
      </c>
      <c r="J84" s="16"/>
      <c r="K84" s="40"/>
    </row>
    <row r="85" spans="2:11" ht="18.75" hidden="1" x14ac:dyDescent="0.3">
      <c r="B85" s="12" t="s">
        <v>98</v>
      </c>
      <c r="C85" s="6" t="s">
        <v>16</v>
      </c>
      <c r="D85" s="6">
        <v>1</v>
      </c>
      <c r="E85" s="25">
        <f t="shared" si="3"/>
        <v>581333.33333333337</v>
      </c>
      <c r="F85" s="25">
        <f t="shared" si="4"/>
        <v>116266.66666666667</v>
      </c>
      <c r="G85" s="13">
        <v>697600</v>
      </c>
      <c r="H85" s="5">
        <f t="shared" si="7"/>
        <v>139520</v>
      </c>
      <c r="I85" s="37">
        <f t="shared" si="6"/>
        <v>837120</v>
      </c>
      <c r="J85" s="16"/>
      <c r="K85" s="40"/>
    </row>
    <row r="86" spans="2:11" ht="18.75" hidden="1" x14ac:dyDescent="0.3">
      <c r="B86" s="12" t="s">
        <v>99</v>
      </c>
      <c r="C86" s="6" t="s">
        <v>17</v>
      </c>
      <c r="D86" s="6">
        <v>1</v>
      </c>
      <c r="E86" s="25">
        <f t="shared" si="3"/>
        <v>642833.33333333337</v>
      </c>
      <c r="F86" s="25">
        <f t="shared" si="4"/>
        <v>128566.66666666667</v>
      </c>
      <c r="G86" s="13">
        <v>771400</v>
      </c>
      <c r="H86" s="5">
        <f t="shared" si="7"/>
        <v>154280</v>
      </c>
      <c r="I86" s="37">
        <f t="shared" si="6"/>
        <v>925680</v>
      </c>
      <c r="J86" s="16"/>
      <c r="K86" s="40"/>
    </row>
    <row r="87" spans="2:11" ht="18.75" hidden="1" x14ac:dyDescent="0.3">
      <c r="B87" s="12" t="s">
        <v>100</v>
      </c>
      <c r="C87" s="6" t="s">
        <v>18</v>
      </c>
      <c r="D87" s="6">
        <v>1</v>
      </c>
      <c r="E87" s="25">
        <f t="shared" si="3"/>
        <v>791666.66666666663</v>
      </c>
      <c r="F87" s="25">
        <f t="shared" si="4"/>
        <v>158333.33333333334</v>
      </c>
      <c r="G87" s="13">
        <v>950000</v>
      </c>
      <c r="H87" s="5">
        <f t="shared" si="7"/>
        <v>190000</v>
      </c>
      <c r="I87" s="37">
        <f t="shared" si="6"/>
        <v>1140000</v>
      </c>
      <c r="J87" s="16"/>
      <c r="K87" s="40"/>
    </row>
    <row r="88" spans="2:11" ht="56.25" hidden="1" x14ac:dyDescent="0.3">
      <c r="B88" s="12" t="s">
        <v>101</v>
      </c>
      <c r="C88" s="7" t="s">
        <v>91</v>
      </c>
      <c r="D88" s="6"/>
      <c r="E88" s="25">
        <f t="shared" si="3"/>
        <v>0</v>
      </c>
      <c r="F88" s="25">
        <f t="shared" si="4"/>
        <v>0</v>
      </c>
      <c r="G88" s="13"/>
      <c r="H88" s="5">
        <f t="shared" si="7"/>
        <v>0</v>
      </c>
      <c r="I88" s="37">
        <f t="shared" si="6"/>
        <v>0</v>
      </c>
      <c r="J88" s="19">
        <v>670000</v>
      </c>
      <c r="K88" s="40"/>
    </row>
    <row r="89" spans="2:11" ht="18.75" hidden="1" x14ac:dyDescent="0.3">
      <c r="B89" s="12" t="s">
        <v>102</v>
      </c>
      <c r="C89" s="6" t="s">
        <v>15</v>
      </c>
      <c r="D89" s="6">
        <v>1</v>
      </c>
      <c r="E89" s="25">
        <f t="shared" si="3"/>
        <v>619833.33333333337</v>
      </c>
      <c r="F89" s="25">
        <f t="shared" si="4"/>
        <v>123966.66666666667</v>
      </c>
      <c r="G89" s="13">
        <v>743800</v>
      </c>
      <c r="H89" s="5">
        <f t="shared" si="7"/>
        <v>148760</v>
      </c>
      <c r="I89" s="37">
        <f t="shared" si="6"/>
        <v>892560</v>
      </c>
      <c r="J89" s="18"/>
      <c r="K89" s="40"/>
    </row>
    <row r="90" spans="2:11" ht="18.75" hidden="1" x14ac:dyDescent="0.3">
      <c r="B90" s="12" t="s">
        <v>103</v>
      </c>
      <c r="C90" s="6" t="s">
        <v>16</v>
      </c>
      <c r="D90" s="6">
        <v>1</v>
      </c>
      <c r="E90" s="25">
        <f t="shared" si="3"/>
        <v>681333.33333333337</v>
      </c>
      <c r="F90" s="25">
        <f t="shared" si="4"/>
        <v>136266.66666666666</v>
      </c>
      <c r="G90" s="13">
        <v>817600</v>
      </c>
      <c r="H90" s="5">
        <f t="shared" si="7"/>
        <v>163520</v>
      </c>
      <c r="I90" s="37">
        <f t="shared" si="6"/>
        <v>981120</v>
      </c>
      <c r="J90" s="21"/>
      <c r="K90" s="40"/>
    </row>
    <row r="91" spans="2:11" ht="18.75" hidden="1" x14ac:dyDescent="0.3">
      <c r="B91" s="12" t="s">
        <v>104</v>
      </c>
      <c r="C91" s="6" t="s">
        <v>17</v>
      </c>
      <c r="D91" s="6">
        <v>1</v>
      </c>
      <c r="E91" s="25">
        <f t="shared" si="3"/>
        <v>742833.33333333337</v>
      </c>
      <c r="F91" s="25">
        <f t="shared" si="4"/>
        <v>148566.66666666666</v>
      </c>
      <c r="G91" s="13">
        <v>891400</v>
      </c>
      <c r="H91" s="5">
        <f t="shared" si="7"/>
        <v>178280</v>
      </c>
      <c r="I91" s="37">
        <f t="shared" si="6"/>
        <v>1069680</v>
      </c>
      <c r="J91" s="16"/>
      <c r="K91" s="40"/>
    </row>
    <row r="92" spans="2:11" ht="18.75" hidden="1" x14ac:dyDescent="0.3">
      <c r="B92" s="12" t="s">
        <v>105</v>
      </c>
      <c r="C92" s="6" t="s">
        <v>18</v>
      </c>
      <c r="D92" s="6">
        <v>1</v>
      </c>
      <c r="E92" s="25">
        <f t="shared" si="3"/>
        <v>891666.66666666663</v>
      </c>
      <c r="F92" s="25">
        <f t="shared" si="4"/>
        <v>178333.33333333334</v>
      </c>
      <c r="G92" s="13">
        <v>1070000</v>
      </c>
      <c r="H92" s="5">
        <f t="shared" si="7"/>
        <v>214000</v>
      </c>
      <c r="I92" s="37">
        <f t="shared" si="6"/>
        <v>1284000</v>
      </c>
      <c r="J92" s="17"/>
      <c r="K92" s="40"/>
    </row>
    <row r="93" spans="2:11" ht="56.25" hidden="1" x14ac:dyDescent="0.3">
      <c r="B93" s="12" t="s">
        <v>106</v>
      </c>
      <c r="C93" s="7" t="s">
        <v>107</v>
      </c>
      <c r="D93" s="6"/>
      <c r="E93" s="25">
        <f t="shared" si="3"/>
        <v>0</v>
      </c>
      <c r="F93" s="25">
        <f t="shared" si="4"/>
        <v>0</v>
      </c>
      <c r="G93" s="13"/>
      <c r="H93" s="5">
        <f t="shared" si="7"/>
        <v>0</v>
      </c>
      <c r="I93" s="37">
        <f t="shared" si="6"/>
        <v>0</v>
      </c>
      <c r="J93" s="19">
        <v>840000</v>
      </c>
      <c r="K93" s="40"/>
    </row>
    <row r="94" spans="2:11" ht="18.75" hidden="1" x14ac:dyDescent="0.3">
      <c r="B94" s="12" t="s">
        <v>108</v>
      </c>
      <c r="C94" s="6" t="s">
        <v>15</v>
      </c>
      <c r="D94" s="6">
        <v>1</v>
      </c>
      <c r="E94" s="25">
        <f t="shared" si="3"/>
        <v>761500</v>
      </c>
      <c r="F94" s="25">
        <f t="shared" si="4"/>
        <v>152300</v>
      </c>
      <c r="G94" s="13">
        <v>913800</v>
      </c>
      <c r="H94" s="5">
        <f t="shared" si="7"/>
        <v>182760</v>
      </c>
      <c r="I94" s="37">
        <f t="shared" si="6"/>
        <v>1096560</v>
      </c>
      <c r="J94" s="16"/>
      <c r="K94" s="40"/>
    </row>
    <row r="95" spans="2:11" ht="18.75" hidden="1" x14ac:dyDescent="0.3">
      <c r="B95" s="12" t="s">
        <v>109</v>
      </c>
      <c r="C95" s="6" t="s">
        <v>16</v>
      </c>
      <c r="D95" s="6">
        <v>1</v>
      </c>
      <c r="E95" s="25">
        <f t="shared" ref="E95:E153" si="8">G95-F95</f>
        <v>823000</v>
      </c>
      <c r="F95" s="25">
        <f t="shared" ref="F95:F153" si="9">G95*20/120</f>
        <v>164600</v>
      </c>
      <c r="G95" s="13">
        <v>987600</v>
      </c>
      <c r="H95" s="5">
        <f t="shared" si="7"/>
        <v>197520</v>
      </c>
      <c r="I95" s="37">
        <f t="shared" si="6"/>
        <v>1185120</v>
      </c>
      <c r="J95" s="16"/>
      <c r="K95" s="40"/>
    </row>
    <row r="96" spans="2:11" ht="18.75" hidden="1" x14ac:dyDescent="0.3">
      <c r="B96" s="12" t="s">
        <v>110</v>
      </c>
      <c r="C96" s="6" t="s">
        <v>17</v>
      </c>
      <c r="D96" s="6">
        <v>1</v>
      </c>
      <c r="E96" s="25">
        <f t="shared" si="8"/>
        <v>884500</v>
      </c>
      <c r="F96" s="25">
        <f t="shared" si="9"/>
        <v>176900</v>
      </c>
      <c r="G96" s="13">
        <v>1061400</v>
      </c>
      <c r="H96" s="5">
        <f t="shared" si="7"/>
        <v>212280</v>
      </c>
      <c r="I96" s="37">
        <f t="shared" si="6"/>
        <v>1273680</v>
      </c>
      <c r="J96" s="16"/>
      <c r="K96" s="40"/>
    </row>
    <row r="97" spans="2:11" ht="18.75" hidden="1" x14ac:dyDescent="0.3">
      <c r="B97" s="12" t="s">
        <v>111</v>
      </c>
      <c r="C97" s="6" t="s">
        <v>18</v>
      </c>
      <c r="D97" s="6">
        <v>1</v>
      </c>
      <c r="E97" s="25">
        <f t="shared" si="8"/>
        <v>1033333.3333333334</v>
      </c>
      <c r="F97" s="25">
        <f t="shared" si="9"/>
        <v>206666.66666666666</v>
      </c>
      <c r="G97" s="13">
        <v>1240000</v>
      </c>
      <c r="H97" s="5">
        <f t="shared" si="7"/>
        <v>248000</v>
      </c>
      <c r="I97" s="37">
        <f t="shared" si="6"/>
        <v>1488000</v>
      </c>
      <c r="J97" s="16"/>
      <c r="K97" s="40"/>
    </row>
    <row r="98" spans="2:11" ht="56.25" hidden="1" x14ac:dyDescent="0.3">
      <c r="B98" s="12" t="s">
        <v>112</v>
      </c>
      <c r="C98" s="7" t="s">
        <v>123</v>
      </c>
      <c r="D98" s="6"/>
      <c r="E98" s="25">
        <f t="shared" si="8"/>
        <v>0</v>
      </c>
      <c r="F98" s="25">
        <f t="shared" si="9"/>
        <v>0</v>
      </c>
      <c r="G98" s="13"/>
      <c r="H98" s="5">
        <f t="shared" si="7"/>
        <v>0</v>
      </c>
      <c r="I98" s="37">
        <f t="shared" si="6"/>
        <v>0</v>
      </c>
      <c r="J98" s="19">
        <v>955000</v>
      </c>
      <c r="K98" s="40"/>
    </row>
    <row r="99" spans="2:11" ht="18.75" hidden="1" x14ac:dyDescent="0.3">
      <c r="B99" s="12" t="s">
        <v>114</v>
      </c>
      <c r="C99" s="6" t="s">
        <v>15</v>
      </c>
      <c r="D99" s="6">
        <v>1</v>
      </c>
      <c r="E99" s="25">
        <f t="shared" si="8"/>
        <v>857333.33333333337</v>
      </c>
      <c r="F99" s="25">
        <f t="shared" si="9"/>
        <v>171466.66666666666</v>
      </c>
      <c r="G99" s="13">
        <v>1028800</v>
      </c>
      <c r="H99" s="5">
        <f t="shared" si="7"/>
        <v>205760</v>
      </c>
      <c r="I99" s="37">
        <f t="shared" si="6"/>
        <v>1234560</v>
      </c>
      <c r="J99" s="16"/>
      <c r="K99" s="40"/>
    </row>
    <row r="100" spans="2:11" ht="18.75" hidden="1" x14ac:dyDescent="0.3">
      <c r="B100" s="12" t="s">
        <v>115</v>
      </c>
      <c r="C100" s="6" t="s">
        <v>16</v>
      </c>
      <c r="D100" s="6">
        <v>1</v>
      </c>
      <c r="E100" s="25">
        <f t="shared" si="8"/>
        <v>918833.33333333337</v>
      </c>
      <c r="F100" s="25">
        <f t="shared" si="9"/>
        <v>183766.66666666666</v>
      </c>
      <c r="G100" s="13">
        <v>1102600</v>
      </c>
      <c r="H100" s="5">
        <f t="shared" si="7"/>
        <v>220520</v>
      </c>
      <c r="I100" s="37">
        <f t="shared" si="6"/>
        <v>1323120</v>
      </c>
      <c r="J100" s="16"/>
      <c r="K100" s="40"/>
    </row>
    <row r="101" spans="2:11" ht="18.75" hidden="1" x14ac:dyDescent="0.3">
      <c r="B101" s="12" t="s">
        <v>116</v>
      </c>
      <c r="C101" s="6" t="s">
        <v>17</v>
      </c>
      <c r="D101" s="6">
        <v>1</v>
      </c>
      <c r="E101" s="25">
        <f t="shared" si="8"/>
        <v>980333.33333333337</v>
      </c>
      <c r="F101" s="25">
        <f t="shared" si="9"/>
        <v>196066.66666666666</v>
      </c>
      <c r="G101" s="13">
        <v>1176400</v>
      </c>
      <c r="H101" s="5">
        <f t="shared" si="7"/>
        <v>235280</v>
      </c>
      <c r="I101" s="37">
        <f t="shared" si="6"/>
        <v>1411680</v>
      </c>
      <c r="J101" s="16"/>
      <c r="K101" s="40"/>
    </row>
    <row r="102" spans="2:11" ht="18.75" hidden="1" x14ac:dyDescent="0.3">
      <c r="B102" s="12" t="s">
        <v>117</v>
      </c>
      <c r="C102" s="6" t="s">
        <v>18</v>
      </c>
      <c r="D102" s="6">
        <v>1</v>
      </c>
      <c r="E102" s="25">
        <f t="shared" si="8"/>
        <v>1129166.6666666667</v>
      </c>
      <c r="F102" s="25">
        <f t="shared" si="9"/>
        <v>225833.33333333334</v>
      </c>
      <c r="G102" s="13">
        <v>1355000</v>
      </c>
      <c r="H102" s="5">
        <f t="shared" si="7"/>
        <v>271000</v>
      </c>
      <c r="I102" s="37">
        <f t="shared" si="6"/>
        <v>1626000</v>
      </c>
      <c r="J102" s="16"/>
      <c r="K102" s="40"/>
    </row>
    <row r="103" spans="2:11" ht="56.25" hidden="1" x14ac:dyDescent="0.3">
      <c r="B103" s="12" t="s">
        <v>118</v>
      </c>
      <c r="C103" s="7" t="s">
        <v>113</v>
      </c>
      <c r="D103" s="6"/>
      <c r="E103" s="25">
        <f t="shared" si="8"/>
        <v>0</v>
      </c>
      <c r="F103" s="25">
        <f t="shared" si="9"/>
        <v>0</v>
      </c>
      <c r="G103" s="13"/>
      <c r="H103" s="5">
        <f t="shared" si="7"/>
        <v>0</v>
      </c>
      <c r="I103" s="37">
        <f t="shared" si="6"/>
        <v>0</v>
      </c>
      <c r="J103" s="19">
        <v>325000</v>
      </c>
      <c r="K103" s="40"/>
    </row>
    <row r="104" spans="2:11" ht="18.75" hidden="1" x14ac:dyDescent="0.3">
      <c r="B104" s="12" t="s">
        <v>119</v>
      </c>
      <c r="C104" s="6" t="s">
        <v>15</v>
      </c>
      <c r="D104" s="6">
        <v>1</v>
      </c>
      <c r="E104" s="25">
        <f t="shared" si="8"/>
        <v>332333.33333333331</v>
      </c>
      <c r="F104" s="25">
        <f t="shared" si="9"/>
        <v>66466.666666666672</v>
      </c>
      <c r="G104" s="13">
        <v>398800</v>
      </c>
      <c r="H104" s="5">
        <f t="shared" si="7"/>
        <v>79760</v>
      </c>
      <c r="I104" s="37">
        <f t="shared" si="6"/>
        <v>478560</v>
      </c>
      <c r="J104" s="16"/>
      <c r="K104" s="40"/>
    </row>
    <row r="105" spans="2:11" ht="18.75" hidden="1" x14ac:dyDescent="0.3">
      <c r="B105" s="12" t="s">
        <v>120</v>
      </c>
      <c r="C105" s="6" t="s">
        <v>16</v>
      </c>
      <c r="D105" s="6">
        <v>1</v>
      </c>
      <c r="E105" s="25">
        <f t="shared" si="8"/>
        <v>393833.33333333331</v>
      </c>
      <c r="F105" s="25">
        <f t="shared" si="9"/>
        <v>78766.666666666672</v>
      </c>
      <c r="G105" s="13">
        <v>472600</v>
      </c>
      <c r="H105" s="5">
        <f t="shared" si="7"/>
        <v>94520</v>
      </c>
      <c r="I105" s="37">
        <f t="shared" si="6"/>
        <v>567120</v>
      </c>
      <c r="J105" s="16"/>
      <c r="K105" s="40"/>
    </row>
    <row r="106" spans="2:11" ht="18.75" hidden="1" x14ac:dyDescent="0.3">
      <c r="B106" s="12" t="s">
        <v>121</v>
      </c>
      <c r="C106" s="6" t="s">
        <v>17</v>
      </c>
      <c r="D106" s="6">
        <v>1</v>
      </c>
      <c r="E106" s="25">
        <f t="shared" si="8"/>
        <v>455333.33333333331</v>
      </c>
      <c r="F106" s="25">
        <f t="shared" si="9"/>
        <v>91066.666666666672</v>
      </c>
      <c r="G106" s="13">
        <v>546400</v>
      </c>
      <c r="H106" s="5">
        <f t="shared" si="7"/>
        <v>109280</v>
      </c>
      <c r="I106" s="37">
        <f t="shared" si="6"/>
        <v>655680</v>
      </c>
      <c r="J106" s="16"/>
      <c r="K106" s="40"/>
    </row>
    <row r="107" spans="2:11" ht="18.75" hidden="1" x14ac:dyDescent="0.3">
      <c r="B107" s="12" t="s">
        <v>122</v>
      </c>
      <c r="C107" s="6" t="s">
        <v>18</v>
      </c>
      <c r="D107" s="6">
        <v>1</v>
      </c>
      <c r="E107" s="25">
        <f t="shared" si="8"/>
        <v>604166.66666666663</v>
      </c>
      <c r="F107" s="25">
        <f t="shared" si="9"/>
        <v>120833.33333333333</v>
      </c>
      <c r="G107" s="13">
        <v>725000</v>
      </c>
      <c r="H107" s="5">
        <f t="shared" si="7"/>
        <v>145000</v>
      </c>
      <c r="I107" s="37">
        <f t="shared" si="6"/>
        <v>870000</v>
      </c>
      <c r="J107" s="16"/>
      <c r="K107" s="40"/>
    </row>
    <row r="108" spans="2:11" ht="37.5" hidden="1" x14ac:dyDescent="0.3">
      <c r="B108" s="12" t="s">
        <v>125</v>
      </c>
      <c r="C108" s="7" t="s">
        <v>124</v>
      </c>
      <c r="D108" s="6"/>
      <c r="E108" s="25">
        <f t="shared" si="8"/>
        <v>208333.33333333334</v>
      </c>
      <c r="F108" s="25">
        <f t="shared" si="9"/>
        <v>41666.666666666664</v>
      </c>
      <c r="G108" s="13">
        <v>250000</v>
      </c>
      <c r="H108" s="5">
        <f t="shared" si="7"/>
        <v>50000</v>
      </c>
      <c r="I108" s="37">
        <f t="shared" si="6"/>
        <v>300000</v>
      </c>
      <c r="J108" s="17"/>
      <c r="K108" s="40"/>
    </row>
    <row r="109" spans="2:11" ht="18.75" hidden="1" x14ac:dyDescent="0.2">
      <c r="B109" s="6"/>
      <c r="C109" s="7"/>
      <c r="D109" s="6"/>
      <c r="E109" s="25">
        <f t="shared" si="8"/>
        <v>0</v>
      </c>
      <c r="F109" s="25">
        <f t="shared" si="9"/>
        <v>0</v>
      </c>
      <c r="G109" s="9"/>
      <c r="H109" s="5">
        <f t="shared" si="7"/>
        <v>0</v>
      </c>
      <c r="I109" s="37">
        <f t="shared" si="6"/>
        <v>0</v>
      </c>
      <c r="K109" s="40"/>
    </row>
    <row r="110" spans="2:11" ht="18.75" hidden="1" x14ac:dyDescent="0.2">
      <c r="B110" s="6"/>
      <c r="C110" s="7"/>
      <c r="D110" s="6"/>
      <c r="E110" s="25">
        <f t="shared" si="8"/>
        <v>0</v>
      </c>
      <c r="F110" s="25">
        <f t="shared" si="9"/>
        <v>0</v>
      </c>
      <c r="G110" s="9"/>
      <c r="H110" s="5">
        <f t="shared" si="7"/>
        <v>0</v>
      </c>
      <c r="I110" s="37">
        <f t="shared" si="6"/>
        <v>0</v>
      </c>
      <c r="K110" s="40"/>
    </row>
    <row r="111" spans="2:11" ht="18.75" hidden="1" x14ac:dyDescent="0.2">
      <c r="B111" s="6"/>
      <c r="C111" s="7"/>
      <c r="D111" s="6"/>
      <c r="E111" s="25">
        <f t="shared" si="8"/>
        <v>0</v>
      </c>
      <c r="F111" s="25">
        <f t="shared" si="9"/>
        <v>0</v>
      </c>
      <c r="G111" s="9"/>
      <c r="H111" s="5">
        <f t="shared" si="7"/>
        <v>0</v>
      </c>
      <c r="I111" s="37">
        <f t="shared" si="6"/>
        <v>0</v>
      </c>
      <c r="K111" s="40"/>
    </row>
    <row r="112" spans="2:11" ht="18.75" hidden="1" x14ac:dyDescent="0.2">
      <c r="B112" s="6"/>
      <c r="C112" s="7"/>
      <c r="D112" s="6"/>
      <c r="E112" s="25">
        <f t="shared" si="8"/>
        <v>0</v>
      </c>
      <c r="F112" s="25">
        <f t="shared" si="9"/>
        <v>0</v>
      </c>
      <c r="G112" s="9"/>
      <c r="H112" s="5">
        <f t="shared" si="7"/>
        <v>0</v>
      </c>
      <c r="I112" s="37">
        <f t="shared" si="6"/>
        <v>0</v>
      </c>
      <c r="K112" s="40"/>
    </row>
    <row r="113" spans="2:11" ht="18.75" hidden="1" x14ac:dyDescent="0.2">
      <c r="B113" s="6"/>
      <c r="C113" s="7"/>
      <c r="D113" s="6"/>
      <c r="E113" s="25">
        <f t="shared" si="8"/>
        <v>0</v>
      </c>
      <c r="F113" s="25">
        <f t="shared" si="9"/>
        <v>0</v>
      </c>
      <c r="G113" s="9"/>
      <c r="H113" s="5">
        <f t="shared" si="7"/>
        <v>0</v>
      </c>
      <c r="I113" s="37">
        <f t="shared" si="6"/>
        <v>0</v>
      </c>
      <c r="K113" s="40"/>
    </row>
    <row r="114" spans="2:11" ht="18.75" hidden="1" x14ac:dyDescent="0.2">
      <c r="B114" s="6"/>
      <c r="C114" s="7"/>
      <c r="D114" s="6"/>
      <c r="E114" s="25">
        <f t="shared" si="8"/>
        <v>0</v>
      </c>
      <c r="F114" s="25">
        <f t="shared" si="9"/>
        <v>0</v>
      </c>
      <c r="G114" s="9"/>
      <c r="H114" s="5">
        <f t="shared" si="7"/>
        <v>0</v>
      </c>
      <c r="I114" s="37">
        <f t="shared" si="6"/>
        <v>0</v>
      </c>
      <c r="K114" s="40"/>
    </row>
    <row r="115" spans="2:11" ht="18.75" hidden="1" x14ac:dyDescent="0.2">
      <c r="B115" s="6"/>
      <c r="C115" s="7"/>
      <c r="D115" s="6"/>
      <c r="E115" s="25">
        <f t="shared" si="8"/>
        <v>0</v>
      </c>
      <c r="F115" s="25">
        <f t="shared" si="9"/>
        <v>0</v>
      </c>
      <c r="G115" s="9"/>
      <c r="H115" s="5">
        <f t="shared" si="7"/>
        <v>0</v>
      </c>
      <c r="I115" s="37">
        <f t="shared" si="6"/>
        <v>0</v>
      </c>
      <c r="K115" s="40"/>
    </row>
    <row r="116" spans="2:11" ht="18.75" hidden="1" x14ac:dyDescent="0.2">
      <c r="B116" s="6"/>
      <c r="C116" s="7"/>
      <c r="D116" s="6"/>
      <c r="E116" s="25">
        <f t="shared" si="8"/>
        <v>0</v>
      </c>
      <c r="F116" s="25">
        <f t="shared" si="9"/>
        <v>0</v>
      </c>
      <c r="G116" s="9"/>
      <c r="H116" s="5">
        <f t="shared" si="7"/>
        <v>0</v>
      </c>
      <c r="I116" s="37">
        <f t="shared" si="6"/>
        <v>0</v>
      </c>
      <c r="K116" s="40"/>
    </row>
    <row r="117" spans="2:11" ht="18.75" hidden="1" x14ac:dyDescent="0.2">
      <c r="B117" s="6"/>
      <c r="C117" s="7"/>
      <c r="D117" s="6"/>
      <c r="E117" s="25">
        <f t="shared" si="8"/>
        <v>0</v>
      </c>
      <c r="F117" s="25">
        <f t="shared" si="9"/>
        <v>0</v>
      </c>
      <c r="G117" s="9"/>
      <c r="H117" s="5">
        <f t="shared" si="7"/>
        <v>0</v>
      </c>
      <c r="I117" s="37">
        <f t="shared" si="6"/>
        <v>0</v>
      </c>
      <c r="K117" s="40"/>
    </row>
    <row r="118" spans="2:11" ht="18.75" hidden="1" x14ac:dyDescent="0.2">
      <c r="B118" s="6"/>
      <c r="C118" s="7"/>
      <c r="D118" s="6"/>
      <c r="E118" s="25">
        <f t="shared" si="8"/>
        <v>0</v>
      </c>
      <c r="F118" s="25">
        <f t="shared" si="9"/>
        <v>0</v>
      </c>
      <c r="G118" s="9"/>
      <c r="H118" s="5">
        <f t="shared" si="7"/>
        <v>0</v>
      </c>
      <c r="I118" s="37">
        <f t="shared" si="6"/>
        <v>0</v>
      </c>
      <c r="K118" s="40"/>
    </row>
    <row r="119" spans="2:11" ht="18.75" hidden="1" x14ac:dyDescent="0.2">
      <c r="B119" s="6"/>
      <c r="C119" s="7"/>
      <c r="D119" s="6"/>
      <c r="E119" s="25">
        <f t="shared" si="8"/>
        <v>0</v>
      </c>
      <c r="F119" s="25">
        <f t="shared" si="9"/>
        <v>0</v>
      </c>
      <c r="G119" s="9"/>
      <c r="H119" s="5">
        <f t="shared" si="7"/>
        <v>0</v>
      </c>
      <c r="I119" s="37">
        <f t="shared" si="6"/>
        <v>0</v>
      </c>
      <c r="K119" s="40"/>
    </row>
    <row r="120" spans="2:11" ht="18.75" hidden="1" x14ac:dyDescent="0.2">
      <c r="B120" s="6"/>
      <c r="C120" s="7"/>
      <c r="D120" s="6"/>
      <c r="E120" s="25">
        <f t="shared" si="8"/>
        <v>0</v>
      </c>
      <c r="F120" s="25">
        <f t="shared" si="9"/>
        <v>0</v>
      </c>
      <c r="G120" s="9"/>
      <c r="H120" s="5">
        <f t="shared" si="7"/>
        <v>0</v>
      </c>
      <c r="I120" s="37">
        <f t="shared" si="6"/>
        <v>0</v>
      </c>
      <c r="K120" s="40"/>
    </row>
    <row r="121" spans="2:11" ht="18.75" hidden="1" x14ac:dyDescent="0.2">
      <c r="B121" s="6"/>
      <c r="C121" s="7"/>
      <c r="D121" s="6"/>
      <c r="E121" s="25">
        <f t="shared" si="8"/>
        <v>0</v>
      </c>
      <c r="F121" s="25">
        <f t="shared" si="9"/>
        <v>0</v>
      </c>
      <c r="G121" s="9"/>
      <c r="H121" s="5">
        <f t="shared" si="7"/>
        <v>0</v>
      </c>
      <c r="I121" s="37">
        <f t="shared" si="6"/>
        <v>0</v>
      </c>
      <c r="K121" s="40"/>
    </row>
    <row r="122" spans="2:11" ht="18.75" hidden="1" x14ac:dyDescent="0.2">
      <c r="B122" s="6"/>
      <c r="C122" s="7"/>
      <c r="D122" s="6"/>
      <c r="E122" s="25">
        <f t="shared" si="8"/>
        <v>0</v>
      </c>
      <c r="F122" s="25">
        <f t="shared" si="9"/>
        <v>0</v>
      </c>
      <c r="G122" s="9"/>
      <c r="H122" s="5">
        <f t="shared" si="7"/>
        <v>0</v>
      </c>
      <c r="I122" s="37">
        <f t="shared" si="6"/>
        <v>0</v>
      </c>
      <c r="K122" s="40"/>
    </row>
    <row r="123" spans="2:11" ht="18.75" hidden="1" x14ac:dyDescent="0.2">
      <c r="B123" s="6"/>
      <c r="C123" s="7"/>
      <c r="D123" s="6"/>
      <c r="E123" s="25">
        <f t="shared" si="8"/>
        <v>0</v>
      </c>
      <c r="F123" s="25">
        <f t="shared" si="9"/>
        <v>0</v>
      </c>
      <c r="G123" s="9"/>
      <c r="H123" s="5">
        <f t="shared" si="7"/>
        <v>0</v>
      </c>
      <c r="I123" s="37">
        <f t="shared" si="6"/>
        <v>0</v>
      </c>
      <c r="K123" s="40"/>
    </row>
    <row r="124" spans="2:11" ht="18.75" hidden="1" x14ac:dyDescent="0.2">
      <c r="B124" s="6"/>
      <c r="C124" s="7"/>
      <c r="D124" s="6"/>
      <c r="E124" s="25">
        <f t="shared" si="8"/>
        <v>0</v>
      </c>
      <c r="F124" s="25">
        <f t="shared" si="9"/>
        <v>0</v>
      </c>
      <c r="G124" s="9"/>
      <c r="H124" s="5">
        <f t="shared" si="7"/>
        <v>0</v>
      </c>
      <c r="I124" s="37">
        <f t="shared" si="6"/>
        <v>0</v>
      </c>
      <c r="K124" s="40"/>
    </row>
    <row r="125" spans="2:11" ht="18.75" hidden="1" x14ac:dyDescent="0.2">
      <c r="B125" s="6"/>
      <c r="C125" s="7"/>
      <c r="D125" s="6"/>
      <c r="E125" s="25">
        <f t="shared" si="8"/>
        <v>0</v>
      </c>
      <c r="F125" s="25">
        <f t="shared" si="9"/>
        <v>0</v>
      </c>
      <c r="G125" s="9"/>
      <c r="H125" s="5">
        <f t="shared" si="7"/>
        <v>0</v>
      </c>
      <c r="I125" s="37">
        <f t="shared" si="6"/>
        <v>0</v>
      </c>
      <c r="K125" s="40"/>
    </row>
    <row r="126" spans="2:11" ht="18.75" hidden="1" x14ac:dyDescent="0.2">
      <c r="B126" s="6"/>
      <c r="C126" s="7"/>
      <c r="D126" s="6"/>
      <c r="E126" s="25">
        <f t="shared" si="8"/>
        <v>0</v>
      </c>
      <c r="F126" s="25">
        <f t="shared" si="9"/>
        <v>0</v>
      </c>
      <c r="G126" s="9"/>
      <c r="H126" s="5">
        <f t="shared" si="7"/>
        <v>0</v>
      </c>
      <c r="I126" s="37">
        <f t="shared" si="6"/>
        <v>0</v>
      </c>
      <c r="K126" s="40"/>
    </row>
    <row r="127" spans="2:11" ht="18.75" hidden="1" x14ac:dyDescent="0.2">
      <c r="B127" s="6"/>
      <c r="C127" s="7"/>
      <c r="D127" s="6"/>
      <c r="E127" s="25">
        <f t="shared" si="8"/>
        <v>0</v>
      </c>
      <c r="F127" s="25">
        <f t="shared" si="9"/>
        <v>0</v>
      </c>
      <c r="G127" s="9"/>
      <c r="H127" s="5">
        <f t="shared" si="7"/>
        <v>0</v>
      </c>
      <c r="I127" s="37">
        <f t="shared" si="6"/>
        <v>0</v>
      </c>
      <c r="K127" s="40"/>
    </row>
    <row r="128" spans="2:11" ht="18.75" hidden="1" x14ac:dyDescent="0.2">
      <c r="B128" s="6"/>
      <c r="C128" s="7"/>
      <c r="D128" s="6"/>
      <c r="E128" s="25">
        <f t="shared" si="8"/>
        <v>0</v>
      </c>
      <c r="F128" s="25">
        <f t="shared" si="9"/>
        <v>0</v>
      </c>
      <c r="G128" s="9"/>
      <c r="H128" s="5">
        <f t="shared" si="7"/>
        <v>0</v>
      </c>
      <c r="I128" s="37">
        <f t="shared" si="6"/>
        <v>0</v>
      </c>
      <c r="K128" s="40"/>
    </row>
    <row r="129" spans="2:11" ht="18.75" hidden="1" x14ac:dyDescent="0.2">
      <c r="B129" s="6"/>
      <c r="C129" s="7"/>
      <c r="D129" s="6"/>
      <c r="E129" s="25">
        <f t="shared" si="8"/>
        <v>0</v>
      </c>
      <c r="F129" s="25">
        <f t="shared" si="9"/>
        <v>0</v>
      </c>
      <c r="G129" s="9"/>
      <c r="H129" s="5">
        <f t="shared" si="7"/>
        <v>0</v>
      </c>
      <c r="I129" s="37">
        <f t="shared" si="6"/>
        <v>0</v>
      </c>
      <c r="K129" s="40"/>
    </row>
    <row r="130" spans="2:11" ht="18.75" hidden="1" x14ac:dyDescent="0.2">
      <c r="B130" s="6"/>
      <c r="C130" s="7"/>
      <c r="D130" s="6"/>
      <c r="E130" s="25">
        <f t="shared" si="8"/>
        <v>0</v>
      </c>
      <c r="F130" s="25">
        <f t="shared" si="9"/>
        <v>0</v>
      </c>
      <c r="G130" s="9"/>
      <c r="H130" s="5">
        <f t="shared" si="7"/>
        <v>0</v>
      </c>
      <c r="I130" s="37">
        <f t="shared" si="6"/>
        <v>0</v>
      </c>
      <c r="K130" s="40"/>
    </row>
    <row r="131" spans="2:11" ht="18.75" hidden="1" x14ac:dyDescent="0.2">
      <c r="B131" s="6"/>
      <c r="C131" s="7"/>
      <c r="D131" s="6"/>
      <c r="E131" s="25">
        <f t="shared" si="8"/>
        <v>0</v>
      </c>
      <c r="F131" s="25">
        <f t="shared" si="9"/>
        <v>0</v>
      </c>
      <c r="G131" s="9"/>
      <c r="H131" s="5">
        <f t="shared" si="7"/>
        <v>0</v>
      </c>
      <c r="I131" s="37">
        <f t="shared" si="6"/>
        <v>0</v>
      </c>
      <c r="K131" s="40"/>
    </row>
    <row r="132" spans="2:11" ht="18.75" hidden="1" x14ac:dyDescent="0.2">
      <c r="B132" s="6"/>
      <c r="C132" s="7"/>
      <c r="D132" s="6"/>
      <c r="E132" s="25">
        <f t="shared" si="8"/>
        <v>0</v>
      </c>
      <c r="F132" s="25">
        <f t="shared" si="9"/>
        <v>0</v>
      </c>
      <c r="G132" s="9"/>
      <c r="H132" s="5">
        <f t="shared" si="7"/>
        <v>0</v>
      </c>
      <c r="I132" s="37">
        <f t="shared" si="6"/>
        <v>0</v>
      </c>
      <c r="K132" s="40"/>
    </row>
    <row r="133" spans="2:11" ht="18.75" hidden="1" x14ac:dyDescent="0.2">
      <c r="B133" s="6"/>
      <c r="C133" s="7"/>
      <c r="D133" s="6"/>
      <c r="E133" s="25">
        <f t="shared" si="8"/>
        <v>0</v>
      </c>
      <c r="F133" s="25">
        <f t="shared" si="9"/>
        <v>0</v>
      </c>
      <c r="G133" s="9"/>
      <c r="H133" s="5">
        <f t="shared" si="7"/>
        <v>0</v>
      </c>
      <c r="I133" s="37">
        <f t="shared" si="6"/>
        <v>0</v>
      </c>
      <c r="K133" s="40"/>
    </row>
    <row r="134" spans="2:11" ht="18.75" hidden="1" x14ac:dyDescent="0.2">
      <c r="B134" s="6"/>
      <c r="C134" s="7"/>
      <c r="D134" s="6"/>
      <c r="E134" s="25">
        <f t="shared" si="8"/>
        <v>0</v>
      </c>
      <c r="F134" s="25">
        <f t="shared" si="9"/>
        <v>0</v>
      </c>
      <c r="G134" s="9"/>
      <c r="H134" s="5">
        <f t="shared" si="7"/>
        <v>0</v>
      </c>
      <c r="I134" s="37">
        <f t="shared" si="6"/>
        <v>0</v>
      </c>
      <c r="K134" s="40"/>
    </row>
    <row r="135" spans="2:11" ht="18.75" hidden="1" x14ac:dyDescent="0.2">
      <c r="B135" s="6"/>
      <c r="C135" s="7"/>
      <c r="D135" s="6"/>
      <c r="E135" s="25">
        <f t="shared" si="8"/>
        <v>0</v>
      </c>
      <c r="F135" s="25">
        <f t="shared" si="9"/>
        <v>0</v>
      </c>
      <c r="G135" s="9"/>
      <c r="H135" s="5">
        <f t="shared" si="7"/>
        <v>0</v>
      </c>
      <c r="I135" s="37">
        <f t="shared" si="6"/>
        <v>0</v>
      </c>
      <c r="K135" s="40"/>
    </row>
    <row r="136" spans="2:11" ht="18.75" hidden="1" x14ac:dyDescent="0.2">
      <c r="B136" s="6"/>
      <c r="C136" s="7"/>
      <c r="D136" s="6"/>
      <c r="E136" s="25">
        <f t="shared" si="8"/>
        <v>0</v>
      </c>
      <c r="F136" s="25">
        <f t="shared" si="9"/>
        <v>0</v>
      </c>
      <c r="G136" s="9"/>
      <c r="H136" s="5">
        <f t="shared" si="7"/>
        <v>0</v>
      </c>
      <c r="I136" s="37">
        <f t="shared" si="6"/>
        <v>0</v>
      </c>
      <c r="K136" s="40"/>
    </row>
    <row r="137" spans="2:11" ht="18.75" hidden="1" x14ac:dyDescent="0.2">
      <c r="B137" s="6"/>
      <c r="C137" s="7"/>
      <c r="D137" s="6"/>
      <c r="E137" s="25">
        <f t="shared" si="8"/>
        <v>0</v>
      </c>
      <c r="F137" s="25">
        <f t="shared" si="9"/>
        <v>0</v>
      </c>
      <c r="G137" s="9"/>
      <c r="H137" s="5">
        <f t="shared" si="7"/>
        <v>0</v>
      </c>
      <c r="I137" s="37">
        <f t="shared" si="6"/>
        <v>0</v>
      </c>
      <c r="K137" s="40"/>
    </row>
    <row r="138" spans="2:11" ht="18.75" hidden="1" x14ac:dyDescent="0.2">
      <c r="B138" s="6"/>
      <c r="C138" s="7"/>
      <c r="D138" s="6"/>
      <c r="E138" s="25">
        <f t="shared" si="8"/>
        <v>0</v>
      </c>
      <c r="F138" s="25">
        <f t="shared" si="9"/>
        <v>0</v>
      </c>
      <c r="G138" s="9"/>
      <c r="H138" s="5">
        <f t="shared" si="7"/>
        <v>0</v>
      </c>
      <c r="I138" s="37">
        <f t="shared" si="6"/>
        <v>0</v>
      </c>
      <c r="K138" s="40"/>
    </row>
    <row r="139" spans="2:11" ht="15" hidden="1" customHeight="1" x14ac:dyDescent="0.2">
      <c r="B139" s="6"/>
      <c r="C139" s="7"/>
      <c r="D139" s="6"/>
      <c r="E139" s="25">
        <f t="shared" si="8"/>
        <v>0</v>
      </c>
      <c r="F139" s="25">
        <f t="shared" si="9"/>
        <v>0</v>
      </c>
      <c r="G139" s="9"/>
      <c r="H139" s="5">
        <f t="shared" si="7"/>
        <v>0</v>
      </c>
      <c r="I139" s="37">
        <f t="shared" si="6"/>
        <v>0</v>
      </c>
      <c r="K139" s="40"/>
    </row>
    <row r="140" spans="2:11" ht="21.75" hidden="1" customHeight="1" x14ac:dyDescent="0.2">
      <c r="B140" s="6"/>
      <c r="C140" s="7"/>
      <c r="D140" s="6"/>
      <c r="E140" s="25">
        <f t="shared" si="8"/>
        <v>0</v>
      </c>
      <c r="F140" s="25">
        <f t="shared" si="9"/>
        <v>0</v>
      </c>
      <c r="G140" s="9"/>
      <c r="H140" s="5">
        <f t="shared" si="7"/>
        <v>0</v>
      </c>
      <c r="I140" s="37">
        <f t="shared" si="6"/>
        <v>0</v>
      </c>
      <c r="K140" s="40"/>
    </row>
    <row r="141" spans="2:11" ht="18.75" hidden="1" x14ac:dyDescent="0.2">
      <c r="B141" s="6"/>
      <c r="C141" s="7"/>
      <c r="D141" s="6"/>
      <c r="E141" s="25">
        <f t="shared" si="8"/>
        <v>0</v>
      </c>
      <c r="F141" s="25">
        <f t="shared" si="9"/>
        <v>0</v>
      </c>
      <c r="G141" s="9"/>
      <c r="H141" s="5">
        <f t="shared" si="7"/>
        <v>0</v>
      </c>
      <c r="I141" s="37">
        <f t="shared" si="6"/>
        <v>0</v>
      </c>
      <c r="K141" s="40"/>
    </row>
    <row r="142" spans="2:11" ht="18.75" hidden="1" x14ac:dyDescent="0.2">
      <c r="B142" s="6" t="s">
        <v>7</v>
      </c>
      <c r="C142" s="7"/>
      <c r="D142" s="6"/>
      <c r="E142" s="32">
        <f t="shared" si="8"/>
        <v>0</v>
      </c>
      <c r="F142" s="32">
        <f t="shared" si="9"/>
        <v>0</v>
      </c>
      <c r="G142" s="9"/>
      <c r="H142" s="5">
        <f t="shared" si="7"/>
        <v>0</v>
      </c>
      <c r="I142" s="37">
        <f t="shared" ref="I142:I148" si="10">G142+H142</f>
        <v>0</v>
      </c>
      <c r="K142" s="40"/>
    </row>
    <row r="143" spans="2:11" ht="18.75" x14ac:dyDescent="0.2">
      <c r="B143" s="12" t="s">
        <v>151</v>
      </c>
      <c r="C143" s="6" t="s">
        <v>147</v>
      </c>
      <c r="D143" s="6">
        <v>1</v>
      </c>
      <c r="E143" s="33"/>
      <c r="F143" s="33"/>
      <c r="G143" s="13">
        <v>4000000</v>
      </c>
      <c r="H143" s="35"/>
      <c r="I143" s="37">
        <v>241</v>
      </c>
      <c r="K143" s="40"/>
    </row>
    <row r="144" spans="2:11" ht="18.75" x14ac:dyDescent="0.2">
      <c r="B144" s="12" t="s">
        <v>152</v>
      </c>
      <c r="C144" s="6" t="s">
        <v>148</v>
      </c>
      <c r="D144" s="6">
        <v>1</v>
      </c>
      <c r="E144" s="33"/>
      <c r="F144" s="33"/>
      <c r="G144" s="13">
        <v>4100000</v>
      </c>
      <c r="H144" s="35"/>
      <c r="I144" s="37">
        <v>253</v>
      </c>
      <c r="K144" s="40"/>
    </row>
    <row r="145" spans="2:11" ht="18.75" x14ac:dyDescent="0.3">
      <c r="B145" s="10"/>
      <c r="C145" s="10"/>
      <c r="D145" s="10"/>
      <c r="E145" s="33"/>
      <c r="F145" s="33"/>
      <c r="G145" s="10"/>
      <c r="I145" s="37"/>
      <c r="K145" s="40"/>
    </row>
    <row r="146" spans="2:11" ht="3" customHeight="1" x14ac:dyDescent="0.3">
      <c r="B146" s="10"/>
      <c r="C146" s="10"/>
      <c r="D146" s="10"/>
      <c r="E146" s="33"/>
      <c r="F146" s="33"/>
      <c r="G146" s="10"/>
      <c r="I146" s="37"/>
      <c r="J146" s="10"/>
      <c r="K146" s="40"/>
    </row>
    <row r="147" spans="2:11" ht="18.75" hidden="1" x14ac:dyDescent="0.3">
      <c r="B147" s="10"/>
      <c r="C147" s="10"/>
      <c r="D147" s="10"/>
      <c r="E147" s="33"/>
      <c r="F147" s="33"/>
      <c r="G147" s="10"/>
      <c r="I147" s="37">
        <f t="shared" si="10"/>
        <v>0</v>
      </c>
      <c r="J147" s="10"/>
      <c r="K147" s="40"/>
    </row>
    <row r="148" spans="2:11" ht="18.75" hidden="1" x14ac:dyDescent="0.3">
      <c r="B148" s="10"/>
      <c r="C148" s="10"/>
      <c r="D148" s="10"/>
      <c r="E148" s="33"/>
      <c r="F148" s="33"/>
      <c r="G148" s="10"/>
      <c r="I148" s="37">
        <f t="shared" si="10"/>
        <v>0</v>
      </c>
      <c r="J148" s="10"/>
      <c r="K148" s="40"/>
    </row>
    <row r="149" spans="2:11" ht="31.5" x14ac:dyDescent="0.3">
      <c r="B149" s="6" t="s">
        <v>132</v>
      </c>
      <c r="C149" s="28" t="s">
        <v>137</v>
      </c>
      <c r="D149" s="6"/>
      <c r="E149" s="25"/>
      <c r="F149" s="25"/>
      <c r="G149" s="13"/>
      <c r="H149" s="5">
        <f t="shared" ref="H149:H156" si="11">G149*20%</f>
        <v>0</v>
      </c>
      <c r="I149" s="37"/>
      <c r="J149" s="10"/>
      <c r="K149" s="40"/>
    </row>
    <row r="150" spans="2:11" ht="37.5" x14ac:dyDescent="0.3">
      <c r="B150" s="12" t="s">
        <v>35</v>
      </c>
      <c r="C150" s="7" t="s">
        <v>139</v>
      </c>
      <c r="D150" s="6"/>
      <c r="E150" s="25"/>
      <c r="F150" s="25"/>
      <c r="G150" s="13"/>
      <c r="H150" s="5">
        <f t="shared" si="11"/>
        <v>0</v>
      </c>
      <c r="I150" s="37"/>
      <c r="J150" s="10"/>
      <c r="K150" s="40"/>
    </row>
    <row r="151" spans="2:11" ht="18.75" x14ac:dyDescent="0.3">
      <c r="B151" s="12" t="s">
        <v>36</v>
      </c>
      <c r="C151" s="6" t="s">
        <v>15</v>
      </c>
      <c r="D151" s="6">
        <v>1</v>
      </c>
      <c r="E151" s="25">
        <f t="shared" si="8"/>
        <v>706333.33333333337</v>
      </c>
      <c r="F151" s="25">
        <f t="shared" si="9"/>
        <v>141266.66666666666</v>
      </c>
      <c r="G151" s="13">
        <v>847600</v>
      </c>
      <c r="H151" s="5">
        <f t="shared" si="11"/>
        <v>169520</v>
      </c>
      <c r="I151" s="37">
        <v>125</v>
      </c>
      <c r="J151" s="10"/>
      <c r="K151" s="40"/>
    </row>
    <row r="152" spans="2:11" ht="18.75" x14ac:dyDescent="0.3">
      <c r="B152" s="12" t="s">
        <v>37</v>
      </c>
      <c r="C152" s="6" t="s">
        <v>16</v>
      </c>
      <c r="D152" s="6">
        <v>1</v>
      </c>
      <c r="E152" s="25">
        <f t="shared" si="8"/>
        <v>829333.33333333337</v>
      </c>
      <c r="F152" s="25">
        <f t="shared" si="9"/>
        <v>165866.66666666666</v>
      </c>
      <c r="G152" s="13">
        <v>995200</v>
      </c>
      <c r="H152" s="5">
        <f t="shared" si="11"/>
        <v>199040</v>
      </c>
      <c r="I152" s="37">
        <v>133</v>
      </c>
      <c r="J152" s="10"/>
      <c r="K152" s="40"/>
    </row>
    <row r="153" spans="2:11" ht="18.75" x14ac:dyDescent="0.3">
      <c r="B153" s="12" t="s">
        <v>38</v>
      </c>
      <c r="C153" s="6" t="s">
        <v>128</v>
      </c>
      <c r="D153" s="6">
        <v>1</v>
      </c>
      <c r="E153" s="25">
        <f t="shared" si="8"/>
        <v>953000</v>
      </c>
      <c r="F153" s="25">
        <f t="shared" si="9"/>
        <v>190600</v>
      </c>
      <c r="G153" s="13">
        <v>1143600</v>
      </c>
      <c r="H153" s="5">
        <f t="shared" si="11"/>
        <v>228720</v>
      </c>
      <c r="I153" s="37">
        <v>141</v>
      </c>
      <c r="J153" s="10"/>
      <c r="K153" s="40"/>
    </row>
    <row r="154" spans="2:11" ht="18.75" x14ac:dyDescent="0.3">
      <c r="B154" s="12" t="s">
        <v>133</v>
      </c>
      <c r="C154" s="6" t="s">
        <v>18</v>
      </c>
      <c r="D154" s="6">
        <v>1</v>
      </c>
      <c r="E154" s="25">
        <f>G154-F154</f>
        <v>1250000</v>
      </c>
      <c r="F154" s="25">
        <f>G154*20/120</f>
        <v>250000</v>
      </c>
      <c r="G154" s="13">
        <v>1500000</v>
      </c>
      <c r="H154" s="5">
        <f t="shared" si="11"/>
        <v>300000</v>
      </c>
      <c r="I154" s="37">
        <v>159</v>
      </c>
      <c r="J154" s="16" t="s">
        <v>136</v>
      </c>
      <c r="K154" s="40"/>
    </row>
    <row r="155" spans="2:11" ht="18.75" x14ac:dyDescent="0.3">
      <c r="B155" s="12" t="s">
        <v>153</v>
      </c>
      <c r="C155" s="6" t="s">
        <v>147</v>
      </c>
      <c r="D155" s="6">
        <v>1</v>
      </c>
      <c r="E155" s="25">
        <f>G155-F155</f>
        <v>1333333.3333333333</v>
      </c>
      <c r="F155" s="25">
        <f>G155*20/120</f>
        <v>266666.66666666669</v>
      </c>
      <c r="G155" s="13">
        <v>1600000</v>
      </c>
      <c r="H155" s="35">
        <f t="shared" si="11"/>
        <v>320000</v>
      </c>
      <c r="I155" s="37">
        <v>168</v>
      </c>
      <c r="J155" s="31"/>
      <c r="K155" s="40"/>
    </row>
    <row r="156" spans="2:11" ht="18.75" x14ac:dyDescent="0.3">
      <c r="B156" s="12" t="s">
        <v>154</v>
      </c>
      <c r="C156" s="6" t="s">
        <v>146</v>
      </c>
      <c r="D156" s="6">
        <v>1</v>
      </c>
      <c r="E156" s="25">
        <f>G156-F156</f>
        <v>1416666.6666666667</v>
      </c>
      <c r="F156" s="25">
        <f>G156*20/120</f>
        <v>283333.33333333331</v>
      </c>
      <c r="G156" s="13">
        <v>1700000</v>
      </c>
      <c r="H156" s="35">
        <f t="shared" si="11"/>
        <v>340000</v>
      </c>
      <c r="I156" s="37">
        <v>180</v>
      </c>
      <c r="J156" s="31"/>
      <c r="K156" s="40"/>
    </row>
    <row r="157" spans="2:11" ht="18.75" x14ac:dyDescent="0.3">
      <c r="B157" s="10"/>
      <c r="C157" s="10"/>
      <c r="D157" s="10"/>
      <c r="E157" s="25"/>
      <c r="F157" s="25"/>
      <c r="G157" s="10"/>
      <c r="I157" s="37"/>
      <c r="K157" s="40"/>
    </row>
    <row r="158" spans="2:11" ht="31.5" x14ac:dyDescent="0.3">
      <c r="B158" s="23" t="s">
        <v>132</v>
      </c>
      <c r="C158" s="28" t="s">
        <v>137</v>
      </c>
      <c r="D158" s="6"/>
      <c r="E158" s="25"/>
      <c r="F158" s="25"/>
      <c r="G158" s="13"/>
      <c r="H158" s="5">
        <f t="shared" ref="H158:H165" si="12">G158*20%</f>
        <v>0</v>
      </c>
      <c r="I158" s="37"/>
      <c r="J158" s="29"/>
      <c r="K158" s="40"/>
    </row>
    <row r="159" spans="2:11" ht="37.5" x14ac:dyDescent="0.3">
      <c r="B159" s="12" t="s">
        <v>40</v>
      </c>
      <c r="C159" s="7" t="s">
        <v>159</v>
      </c>
      <c r="D159" s="6"/>
      <c r="E159" s="25"/>
      <c r="F159" s="25"/>
      <c r="G159" s="13"/>
      <c r="H159" s="5">
        <f t="shared" si="12"/>
        <v>0</v>
      </c>
      <c r="I159" s="37"/>
      <c r="J159" s="30"/>
      <c r="K159" s="40"/>
    </row>
    <row r="160" spans="2:11" ht="18.75" x14ac:dyDescent="0.3">
      <c r="B160" s="12" t="s">
        <v>41</v>
      </c>
      <c r="C160" s="6" t="s">
        <v>15</v>
      </c>
      <c r="D160" s="6">
        <v>1</v>
      </c>
      <c r="E160" s="25">
        <f t="shared" ref="E160:E165" si="13">G160-F160</f>
        <v>856333.33333333337</v>
      </c>
      <c r="F160" s="25">
        <f t="shared" ref="F160:F165" si="14">G160*20/120</f>
        <v>171266.66666666666</v>
      </c>
      <c r="G160" s="13">
        <v>1027600</v>
      </c>
      <c r="H160" s="5">
        <f t="shared" si="12"/>
        <v>205520</v>
      </c>
      <c r="I160" s="37">
        <v>156</v>
      </c>
      <c r="J160" s="31"/>
      <c r="K160" s="40"/>
    </row>
    <row r="161" spans="2:11" ht="18.75" x14ac:dyDescent="0.3">
      <c r="B161" s="12" t="s">
        <v>42</v>
      </c>
      <c r="C161" s="6" t="s">
        <v>16</v>
      </c>
      <c r="D161" s="6">
        <v>1</v>
      </c>
      <c r="E161" s="25">
        <f t="shared" si="13"/>
        <v>979333.33333333337</v>
      </c>
      <c r="F161" s="25">
        <f t="shared" si="14"/>
        <v>195866.66666666666</v>
      </c>
      <c r="G161" s="13">
        <v>1175200</v>
      </c>
      <c r="H161" s="5">
        <f t="shared" si="12"/>
        <v>235040</v>
      </c>
      <c r="I161" s="37">
        <v>165</v>
      </c>
      <c r="J161" s="31"/>
      <c r="K161" s="40"/>
    </row>
    <row r="162" spans="2:11" ht="18.75" x14ac:dyDescent="0.3">
      <c r="B162" s="12" t="s">
        <v>43</v>
      </c>
      <c r="C162" s="6" t="s">
        <v>128</v>
      </c>
      <c r="D162" s="6">
        <v>1</v>
      </c>
      <c r="E162" s="25">
        <f t="shared" si="13"/>
        <v>1102333.3333333333</v>
      </c>
      <c r="F162" s="25">
        <f t="shared" si="14"/>
        <v>220466.66666666666</v>
      </c>
      <c r="G162" s="13">
        <v>1322800</v>
      </c>
      <c r="H162" s="5">
        <f t="shared" si="12"/>
        <v>264560</v>
      </c>
      <c r="I162" s="37">
        <v>172</v>
      </c>
      <c r="J162" s="31"/>
      <c r="K162" s="40"/>
    </row>
    <row r="163" spans="2:11" ht="18.75" x14ac:dyDescent="0.3">
      <c r="B163" s="12" t="s">
        <v>44</v>
      </c>
      <c r="C163" s="6" t="s">
        <v>18</v>
      </c>
      <c r="D163" s="6">
        <v>1</v>
      </c>
      <c r="E163" s="25">
        <f t="shared" si="13"/>
        <v>1400000</v>
      </c>
      <c r="F163" s="25">
        <f t="shared" si="14"/>
        <v>280000</v>
      </c>
      <c r="G163" s="13">
        <v>1680000</v>
      </c>
      <c r="H163" s="5">
        <f t="shared" si="12"/>
        <v>336000</v>
      </c>
      <c r="I163" s="37">
        <v>191</v>
      </c>
      <c r="J163" s="31" t="s">
        <v>136</v>
      </c>
      <c r="K163" s="40"/>
    </row>
    <row r="164" spans="2:11" ht="18.75" x14ac:dyDescent="0.3">
      <c r="B164" s="12" t="s">
        <v>155</v>
      </c>
      <c r="C164" s="6" t="s">
        <v>147</v>
      </c>
      <c r="D164" s="6">
        <v>1</v>
      </c>
      <c r="E164" s="33">
        <f t="shared" si="13"/>
        <v>1500000</v>
      </c>
      <c r="F164" s="33">
        <f t="shared" si="14"/>
        <v>300000</v>
      </c>
      <c r="G164" s="13">
        <v>1800000</v>
      </c>
      <c r="H164" s="35">
        <f t="shared" si="12"/>
        <v>360000</v>
      </c>
      <c r="I164" s="37">
        <v>199</v>
      </c>
      <c r="J164" s="31"/>
      <c r="K164" s="40"/>
    </row>
    <row r="165" spans="2:11" ht="18.75" x14ac:dyDescent="0.2">
      <c r="B165" s="12" t="s">
        <v>156</v>
      </c>
      <c r="C165" s="6" t="s">
        <v>146</v>
      </c>
      <c r="D165" s="6">
        <v>1</v>
      </c>
      <c r="E165" s="33">
        <f t="shared" si="13"/>
        <v>1583333.3333333333</v>
      </c>
      <c r="F165" s="33">
        <f t="shared" si="14"/>
        <v>316666.66666666669</v>
      </c>
      <c r="G165" s="13">
        <v>1900000</v>
      </c>
      <c r="H165" s="36">
        <f t="shared" si="12"/>
        <v>380000</v>
      </c>
      <c r="I165" s="37">
        <v>211</v>
      </c>
      <c r="K165" s="40"/>
    </row>
    <row r="166" spans="2:11" ht="37.5" x14ac:dyDescent="0.2">
      <c r="B166" s="12" t="s">
        <v>47</v>
      </c>
      <c r="C166" s="6" t="s">
        <v>162</v>
      </c>
      <c r="D166" s="6"/>
      <c r="E166" s="33"/>
      <c r="F166" s="33"/>
      <c r="G166" s="38"/>
      <c r="H166" s="36"/>
      <c r="I166" s="37"/>
      <c r="K166" s="40"/>
    </row>
    <row r="167" spans="2:11" ht="18.75" x14ac:dyDescent="0.2">
      <c r="B167" s="12" t="s">
        <v>48</v>
      </c>
      <c r="C167" s="6" t="str">
        <f t="shared" ref="C167:C172" si="15">C151</f>
        <v>1 зона - 20 км</v>
      </c>
      <c r="D167" s="6">
        <v>1</v>
      </c>
      <c r="E167" s="33"/>
      <c r="F167" s="33"/>
      <c r="G167" s="38"/>
      <c r="H167" s="36"/>
      <c r="I167" s="37">
        <v>198</v>
      </c>
      <c r="K167" s="40"/>
    </row>
    <row r="168" spans="2:11" ht="18.75" x14ac:dyDescent="0.2">
      <c r="B168" s="12" t="s">
        <v>49</v>
      </c>
      <c r="C168" s="6" t="str">
        <f t="shared" si="15"/>
        <v>2 зона - 40 км</v>
      </c>
      <c r="D168" s="6">
        <v>1</v>
      </c>
      <c r="E168" s="33"/>
      <c r="F168" s="33"/>
      <c r="G168" s="38"/>
      <c r="H168" s="36"/>
      <c r="I168" s="37">
        <v>206</v>
      </c>
      <c r="K168" s="40"/>
    </row>
    <row r="169" spans="2:11" ht="18.75" x14ac:dyDescent="0.2">
      <c r="B169" s="12" t="s">
        <v>50</v>
      </c>
      <c r="C169" s="6" t="str">
        <f t="shared" si="15"/>
        <v>3 зона - 60 км</v>
      </c>
      <c r="D169" s="6">
        <v>1</v>
      </c>
      <c r="E169" s="33"/>
      <c r="F169" s="33"/>
      <c r="G169" s="38"/>
      <c r="H169" s="36"/>
      <c r="I169" s="37">
        <v>214</v>
      </c>
      <c r="K169" s="40"/>
    </row>
    <row r="170" spans="2:11" ht="18.75" x14ac:dyDescent="0.2">
      <c r="B170" s="12" t="s">
        <v>51</v>
      </c>
      <c r="C170" s="6" t="str">
        <f t="shared" si="15"/>
        <v>4 зона - свыше 60 км</v>
      </c>
      <c r="D170" s="6">
        <v>1</v>
      </c>
      <c r="E170" s="33"/>
      <c r="F170" s="33"/>
      <c r="G170" s="38"/>
      <c r="H170" s="36"/>
      <c r="I170" s="37">
        <v>232</v>
      </c>
      <c r="K170" s="40"/>
    </row>
    <row r="171" spans="2:11" ht="18.75" x14ac:dyDescent="0.2">
      <c r="B171" s="12" t="s">
        <v>160</v>
      </c>
      <c r="C171" s="6" t="str">
        <f t="shared" si="15"/>
        <v>5 зона - 100 км</v>
      </c>
      <c r="D171" s="6">
        <v>1</v>
      </c>
      <c r="E171" s="33"/>
      <c r="F171" s="33"/>
      <c r="G171" s="38"/>
      <c r="H171" s="36"/>
      <c r="I171" s="37">
        <v>241</v>
      </c>
      <c r="K171" s="40"/>
    </row>
    <row r="172" spans="2:11" ht="18.75" x14ac:dyDescent="0.2">
      <c r="B172" s="12" t="s">
        <v>161</v>
      </c>
      <c r="C172" s="6" t="str">
        <f t="shared" si="15"/>
        <v>6 зона -120-140 км</v>
      </c>
      <c r="D172" s="6">
        <v>1</v>
      </c>
      <c r="E172" s="33"/>
      <c r="F172" s="33"/>
      <c r="G172" s="38"/>
      <c r="H172" s="36"/>
      <c r="I172" s="37">
        <v>253</v>
      </c>
      <c r="K172" s="40"/>
    </row>
    <row r="173" spans="2:11" ht="18.75" x14ac:dyDescent="0.3">
      <c r="B173" s="10"/>
      <c r="C173" s="10" t="s">
        <v>134</v>
      </c>
      <c r="D173" s="44" t="s">
        <v>163</v>
      </c>
      <c r="E173" s="44"/>
      <c r="F173" s="44"/>
      <c r="G173" s="44"/>
      <c r="H173" s="44"/>
      <c r="I173" s="44"/>
      <c r="J173" t="s">
        <v>135</v>
      </c>
    </row>
    <row r="174" spans="2:11" ht="18.75" x14ac:dyDescent="0.3">
      <c r="B174" s="10"/>
      <c r="C174" s="10"/>
      <c r="D174" s="10"/>
      <c r="E174" s="10"/>
      <c r="F174" s="10"/>
      <c r="G174" s="10"/>
    </row>
  </sheetData>
  <mergeCells count="5">
    <mergeCell ref="D3:E3"/>
    <mergeCell ref="B6:I6"/>
    <mergeCell ref="C8:G8"/>
    <mergeCell ref="D2:G2"/>
    <mergeCell ref="D173:I173"/>
  </mergeCells>
  <phoneticPr fontId="4" type="noConversion"/>
  <pageMargins left="0.23622047244094491" right="0.23622047244094491" top="0.35433070866141736" bottom="0.19685039370078741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Женя</cp:lastModifiedBy>
  <cp:lastPrinted>2016-12-02T06:13:47Z</cp:lastPrinted>
  <dcterms:created xsi:type="dcterms:W3CDTF">2015-08-12T10:12:51Z</dcterms:created>
  <dcterms:modified xsi:type="dcterms:W3CDTF">2017-11-10T07:34:03Z</dcterms:modified>
</cp:coreProperties>
</file>